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Laura\Downloads\"/>
    </mc:Choice>
  </mc:AlternateContent>
  <bookViews>
    <workbookView xWindow="0" yWindow="0" windowWidth="20490" windowHeight="6825" tabRatio="850" firstSheet="1" activeTab="6"/>
  </bookViews>
  <sheets>
    <sheet name="Listados" sheetId="12" state="hidden" r:id="rId1"/>
    <sheet name="ADMINISTRACIÓN" sheetId="1" r:id="rId2"/>
    <sheet name="SERVICIOS GENERALES" sheetId="2" r:id="rId3"/>
    <sheet name="TIENDA CORONA" sheetId="4" r:id="rId4"/>
    <sheet name="CENTRO CORONA" sheetId="5" r:id="rId5"/>
    <sheet name="CCI" sheetId="6" r:id="rId6"/>
    <sheet name="CANAL " sheetId="10" r:id="rId7"/>
    <sheet name="Informe Consolidado" sheetId="3" state="hidden" r:id="rId8"/>
  </sheets>
  <externalReferences>
    <externalReference r:id="rId9"/>
  </externalReferences>
  <definedNames>
    <definedName name="_xlnm._FilterDatabase" localSheetId="1" hidden="1">ADMINISTRACIÓN!$A$10:$AE$33</definedName>
    <definedName name="_xlnm._FilterDatabase" localSheetId="6" hidden="1">'CANAL '!$A$10:$AE$34</definedName>
    <definedName name="_xlnm._FilterDatabase" localSheetId="5" hidden="1">CCI!$A$10:$AE$40</definedName>
    <definedName name="_xlnm._FilterDatabase" localSheetId="4" hidden="1">'CENTRO CORONA'!$A$10:$AE$43</definedName>
    <definedName name="_xlnm._FilterDatabase" localSheetId="2" hidden="1">'SERVICIOS GENERALES'!$A$10:$AE$34</definedName>
    <definedName name="_xlnm._FilterDatabase" localSheetId="3" hidden="1">'TIENDA CORONA'!$A$10:$AE$43</definedName>
    <definedName name="Ahogamiento">Listados!$N$3:$N$20</definedName>
    <definedName name="BAJO" localSheetId="1">#REF!</definedName>
    <definedName name="BAJO" localSheetId="6">#REF!</definedName>
    <definedName name="BAJO" localSheetId="5">#REF!</definedName>
    <definedName name="BAJO" localSheetId="4">#REF!</definedName>
    <definedName name="BAJO" localSheetId="2">#REF!</definedName>
    <definedName name="BAJO" localSheetId="3">#REF!</definedName>
    <definedName name="BAJO">'[1]Plantilla Matriz IPEVRDT'!$EA$1:$EA$4</definedName>
    <definedName name="BIOLOGICO" localSheetId="6">#REF!</definedName>
    <definedName name="BIOLOGICO" localSheetId="5">#REF!</definedName>
    <definedName name="BIOLOGICO" localSheetId="4">#REF!</definedName>
    <definedName name="BIOLOGICO" localSheetId="3">#REF!</definedName>
    <definedName name="BIOLOGICO">#REF!</definedName>
    <definedName name="BIOMECANICO" localSheetId="6">#REF!</definedName>
    <definedName name="BIOMECANICO" localSheetId="5">#REF!</definedName>
    <definedName name="BIOMECANICO" localSheetId="4">#REF!</definedName>
    <definedName name="BIOMECANICO" localSheetId="3">#REF!</definedName>
    <definedName name="BIOMECANICO">#REF!</definedName>
    <definedName name="CONDICIONES_DE_SEGURIDAD" localSheetId="6">#REF!</definedName>
    <definedName name="CONDICIONES_DE_SEGURIDAD" localSheetId="5">#REF!</definedName>
    <definedName name="CONDICIONES_DE_SEGURIDAD" localSheetId="4">#REF!</definedName>
    <definedName name="CONDICIONES_DE_SEGURIDAD" localSheetId="3">#REF!</definedName>
    <definedName name="CONDICIONES_DE_SEGURIDAD">#REF!</definedName>
    <definedName name="FENOMENOS_NATURALES" localSheetId="6">#REF!</definedName>
    <definedName name="FENOMENOS_NATURALES" localSheetId="5">#REF!</definedName>
    <definedName name="FENOMENOS_NATURALES" localSheetId="4">#REF!</definedName>
    <definedName name="FENOMENOS_NATURALES" localSheetId="3">#REF!</definedName>
    <definedName name="FENOMENOS_NATURALES">#REF!</definedName>
    <definedName name="FISICO" localSheetId="6">#REF!</definedName>
    <definedName name="FISICO" localSheetId="5">#REF!</definedName>
    <definedName name="FISICO" localSheetId="4">#REF!</definedName>
    <definedName name="FISICO" localSheetId="3">#REF!</definedName>
    <definedName name="FISICO">#REF!</definedName>
    <definedName name="POSIBLES_EFECTOS__RIESGOS">'TIENDA CORONA'!$I$11</definedName>
    <definedName name="PSICOSOCIAL" localSheetId="6">#REF!</definedName>
    <definedName name="PSICOSOCIAL" localSheetId="5">#REF!</definedName>
    <definedName name="PSICOSOCIAL" localSheetId="4">#REF!</definedName>
    <definedName name="PSICOSOCIAL" localSheetId="3">#REF!</definedName>
    <definedName name="PSICOSOCIAL">#REF!</definedName>
    <definedName name="QUIMICO" localSheetId="6">#REF!</definedName>
    <definedName name="QUIMICO" localSheetId="5">#REF!</definedName>
    <definedName name="QUIMICO" localSheetId="4">#REF!</definedName>
    <definedName name="QUIMICO" localSheetId="3">#REF!</definedName>
    <definedName name="QUIMICO">#REF!</definedName>
    <definedName name="Ubicación_inadecuada_de_estibas">Listados!$M$3:$M$64</definedName>
    <definedName name="Virus">Listados!$L$3:$L$90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36" i="6" l="1"/>
  <c r="AE36" i="6" s="1"/>
  <c r="U36" i="6"/>
  <c r="V36" i="6" s="1"/>
  <c r="AD38" i="5"/>
  <c r="AE38" i="5" s="1"/>
  <c r="U38" i="5"/>
  <c r="V38" i="5" s="1"/>
  <c r="AD38" i="4"/>
  <c r="AE38" i="4" s="1"/>
  <c r="U38" i="4"/>
  <c r="V38" i="4" s="1"/>
  <c r="AD39" i="5"/>
  <c r="AE39" i="5" s="1"/>
  <c r="U39" i="5"/>
  <c r="V39" i="5" s="1"/>
  <c r="AD37" i="5"/>
  <c r="AE37" i="5" s="1"/>
  <c r="U37" i="5"/>
  <c r="V37" i="5" s="1"/>
  <c r="AD41" i="5"/>
  <c r="AE41" i="5" s="1"/>
  <c r="U41" i="5"/>
  <c r="V41" i="5" s="1"/>
  <c r="U40" i="5"/>
  <c r="V40" i="5" s="1"/>
  <c r="AD40" i="5"/>
  <c r="AE40" i="5" s="1"/>
  <c r="AD35" i="6"/>
  <c r="AE35" i="6" s="1"/>
  <c r="U35" i="6"/>
  <c r="V35" i="6" s="1"/>
  <c r="AD36" i="5"/>
  <c r="AE36" i="5" s="1"/>
  <c r="U36" i="5"/>
  <c r="V36" i="5" s="1"/>
  <c r="AD32" i="6"/>
  <c r="AE32" i="6" s="1"/>
  <c r="U32" i="6"/>
  <c r="V32" i="6" s="1"/>
  <c r="AD31" i="6"/>
  <c r="AE31" i="6" s="1"/>
  <c r="U31" i="6"/>
  <c r="V31" i="6" s="1"/>
  <c r="AD30" i="6"/>
  <c r="AE30" i="6" s="1"/>
  <c r="U30" i="6"/>
  <c r="V30" i="6" s="1"/>
  <c r="AD29" i="6"/>
  <c r="AE29" i="6" s="1"/>
  <c r="U29" i="6"/>
  <c r="V29" i="6" s="1"/>
  <c r="AD28" i="6"/>
  <c r="AE28" i="6" s="1"/>
  <c r="U28" i="6"/>
  <c r="V28" i="6" s="1"/>
  <c r="AD33" i="5"/>
  <c r="AE33" i="5" s="1"/>
  <c r="U33" i="5"/>
  <c r="V33" i="5" s="1"/>
  <c r="AD32" i="5"/>
  <c r="AE32" i="5" s="1"/>
  <c r="U32" i="5"/>
  <c r="V32" i="5" s="1"/>
  <c r="AD31" i="5"/>
  <c r="AE31" i="5" s="1"/>
  <c r="U31" i="5"/>
  <c r="V31" i="5" s="1"/>
  <c r="AD30" i="5"/>
  <c r="AE30" i="5" s="1"/>
  <c r="U30" i="5"/>
  <c r="V30" i="5" s="1"/>
  <c r="AD29" i="5"/>
  <c r="AE29" i="5" s="1"/>
  <c r="U29" i="5"/>
  <c r="V29" i="5" s="1"/>
  <c r="AD34" i="6"/>
  <c r="AE34" i="6" s="1"/>
  <c r="U34" i="6"/>
  <c r="V34" i="6" s="1"/>
  <c r="AD35" i="5"/>
  <c r="AE35" i="5" s="1"/>
  <c r="U35" i="5"/>
  <c r="V35" i="5" s="1"/>
  <c r="AD26" i="6"/>
  <c r="AE26" i="6" s="1"/>
  <c r="U26" i="6"/>
  <c r="V26" i="6" s="1"/>
  <c r="AD27" i="5"/>
  <c r="AE27" i="5" s="1"/>
  <c r="U27" i="5"/>
  <c r="V27" i="5" s="1"/>
  <c r="AD34" i="10"/>
  <c r="AE34" i="10" s="1"/>
  <c r="U34" i="10"/>
  <c r="V34" i="10" s="1"/>
  <c r="AD39" i="6"/>
  <c r="AE39" i="6" s="1"/>
  <c r="U39" i="6"/>
  <c r="V39" i="6" s="1"/>
  <c r="AD42" i="5"/>
  <c r="AE42" i="5" s="1"/>
  <c r="U42" i="5"/>
  <c r="V42" i="5" s="1"/>
  <c r="AD12" i="10"/>
  <c r="AE12" i="10" s="1"/>
  <c r="U12" i="10"/>
  <c r="V12" i="10" s="1"/>
  <c r="AD33" i="6"/>
  <c r="AE33" i="6" s="1"/>
  <c r="U33" i="6"/>
  <c r="V33" i="6" s="1"/>
  <c r="AD34" i="5"/>
  <c r="AE34" i="5" s="1"/>
  <c r="U34" i="5"/>
  <c r="V34" i="5" s="1"/>
  <c r="AD27" i="6"/>
  <c r="AE27" i="6" s="1"/>
  <c r="U27" i="6"/>
  <c r="V27" i="6" s="1"/>
  <c r="AD28" i="5"/>
  <c r="AE28" i="5" s="1"/>
  <c r="U28" i="5"/>
  <c r="V28" i="5" s="1"/>
  <c r="AD40" i="6"/>
  <c r="AE40" i="6" s="1"/>
  <c r="U40" i="6"/>
  <c r="V40" i="6" s="1"/>
  <c r="AD43" i="5"/>
  <c r="AE43" i="5" s="1"/>
  <c r="U43" i="5"/>
  <c r="V43" i="5" s="1"/>
  <c r="AD20" i="6"/>
  <c r="AE20" i="6" s="1"/>
  <c r="U20" i="6"/>
  <c r="V20" i="6" s="1"/>
  <c r="AD19" i="6"/>
  <c r="AE19" i="6" s="1"/>
  <c r="U19" i="6"/>
  <c r="V19" i="6" s="1"/>
  <c r="AD21" i="5"/>
  <c r="AE21" i="5" s="1"/>
  <c r="U21" i="5"/>
  <c r="V21" i="5" s="1"/>
  <c r="AD20" i="5"/>
  <c r="AE20" i="5" s="1"/>
  <c r="U20" i="5"/>
  <c r="V20" i="5" s="1"/>
  <c r="AD18" i="6"/>
  <c r="AE18" i="6" s="1"/>
  <c r="U18" i="6"/>
  <c r="V18" i="6" s="1"/>
  <c r="AD19" i="5"/>
  <c r="AE19" i="5" s="1"/>
  <c r="U19" i="5"/>
  <c r="V19" i="5" s="1"/>
  <c r="AD25" i="10"/>
  <c r="AE25" i="10" s="1"/>
  <c r="U25" i="10"/>
  <c r="V25" i="10" s="1"/>
  <c r="AD17" i="6"/>
  <c r="AE17" i="6" s="1"/>
  <c r="U17" i="6"/>
  <c r="V17" i="6" s="1"/>
  <c r="AD18" i="5"/>
  <c r="AE18" i="5" s="1"/>
  <c r="U18" i="5"/>
  <c r="V18" i="5" s="1"/>
  <c r="AD16" i="6"/>
  <c r="AE16" i="6" s="1"/>
  <c r="U16" i="6"/>
  <c r="V16" i="6" s="1"/>
  <c r="AD15" i="6"/>
  <c r="AE15" i="6" s="1"/>
  <c r="U15" i="6"/>
  <c r="V15" i="6" s="1"/>
  <c r="AD17" i="5"/>
  <c r="AE17" i="5" s="1"/>
  <c r="U17" i="5"/>
  <c r="V17" i="5" s="1"/>
  <c r="AD16" i="5"/>
  <c r="AE16" i="5" s="1"/>
  <c r="U16" i="5"/>
  <c r="V16" i="5" s="1"/>
  <c r="AD16" i="4"/>
  <c r="AE16" i="4" s="1"/>
  <c r="U16" i="4"/>
  <c r="V16" i="4" s="1"/>
  <c r="AD26" i="10"/>
  <c r="AE26" i="10" s="1"/>
  <c r="U26" i="10"/>
  <c r="V26" i="10" s="1"/>
  <c r="AD38" i="6"/>
  <c r="AE38" i="6" s="1"/>
  <c r="U38" i="6"/>
  <c r="V38" i="6" s="1"/>
  <c r="AD28" i="2"/>
  <c r="AE28" i="2" s="1"/>
  <c r="U28" i="2"/>
  <c r="V28" i="2" s="1"/>
  <c r="AD24" i="1"/>
  <c r="AE24" i="1" s="1"/>
  <c r="U24" i="1"/>
  <c r="V24" i="1" s="1"/>
  <c r="AD17" i="10"/>
  <c r="AE17" i="10" s="1"/>
  <c r="U17" i="10"/>
  <c r="V17" i="10" s="1"/>
  <c r="AD16" i="10"/>
  <c r="AE16" i="10" s="1"/>
  <c r="U16" i="10"/>
  <c r="V16" i="10" s="1"/>
  <c r="AD14" i="6"/>
  <c r="AE14" i="6" s="1"/>
  <c r="U14" i="6"/>
  <c r="V14" i="6" s="1"/>
  <c r="AD13" i="6"/>
  <c r="AE13" i="6" s="1"/>
  <c r="U13" i="6"/>
  <c r="V13" i="6" s="1"/>
  <c r="AD15" i="5"/>
  <c r="AE15" i="5" s="1"/>
  <c r="U15" i="5"/>
  <c r="V15" i="5" s="1"/>
  <c r="AD14" i="5"/>
  <c r="AE14" i="5" s="1"/>
  <c r="U14" i="5"/>
  <c r="V14" i="5" s="1"/>
  <c r="AD25" i="2"/>
  <c r="AE25" i="2" s="1"/>
  <c r="U25" i="2"/>
  <c r="V25" i="2" s="1"/>
  <c r="AD12" i="6"/>
  <c r="AE12" i="6" s="1"/>
  <c r="U12" i="6"/>
  <c r="V12" i="6" s="1"/>
  <c r="AD13" i="5"/>
  <c r="AE13" i="5" s="1"/>
  <c r="U13" i="5"/>
  <c r="V13" i="5" s="1"/>
  <c r="AD12" i="5"/>
  <c r="AE12" i="5" s="1"/>
  <c r="U12" i="5"/>
  <c r="V12" i="5" s="1"/>
  <c r="AD14" i="10"/>
  <c r="AE14" i="10" s="1"/>
  <c r="U14" i="10"/>
  <c r="V14" i="10" s="1"/>
  <c r="AD11" i="6"/>
  <c r="AE11" i="6" s="1"/>
  <c r="U11" i="6"/>
  <c r="V11" i="6" s="1"/>
  <c r="AD11" i="5"/>
  <c r="AE11" i="5" s="1"/>
  <c r="U11" i="5"/>
  <c r="V11" i="5" s="1"/>
  <c r="U28" i="10"/>
  <c r="V28" i="10" s="1"/>
  <c r="U29" i="10"/>
  <c r="V29" i="10" s="1"/>
  <c r="U30" i="10"/>
  <c r="V30" i="10" s="1"/>
  <c r="U31" i="10"/>
  <c r="V31" i="10" s="1"/>
  <c r="U32" i="10"/>
  <c r="V32" i="10" s="1"/>
  <c r="U33" i="10"/>
  <c r="V33" i="10" s="1"/>
  <c r="AD37" i="6" l="1"/>
  <c r="AE37" i="6" s="1"/>
  <c r="U37" i="6"/>
  <c r="V37" i="6" s="1"/>
  <c r="AD25" i="6"/>
  <c r="AE25" i="6" s="1"/>
  <c r="U25" i="6"/>
  <c r="V25" i="6" s="1"/>
  <c r="AD24" i="6"/>
  <c r="AE24" i="6" s="1"/>
  <c r="U24" i="6"/>
  <c r="V24" i="6" s="1"/>
  <c r="AD23" i="6"/>
  <c r="AE23" i="6" s="1"/>
  <c r="U23" i="6"/>
  <c r="V23" i="6" s="1"/>
  <c r="AD22" i="6"/>
  <c r="AE22" i="6" s="1"/>
  <c r="U22" i="6"/>
  <c r="V22" i="6" s="1"/>
  <c r="AD21" i="6"/>
  <c r="AE21" i="6" s="1"/>
  <c r="U21" i="6"/>
  <c r="V21" i="6" s="1"/>
  <c r="AD26" i="5"/>
  <c r="AE26" i="5" s="1"/>
  <c r="U26" i="5"/>
  <c r="V26" i="5" s="1"/>
  <c r="AD25" i="5"/>
  <c r="AE25" i="5" s="1"/>
  <c r="U25" i="5"/>
  <c r="V25" i="5" s="1"/>
  <c r="AD24" i="5"/>
  <c r="AE24" i="5" s="1"/>
  <c r="U24" i="5"/>
  <c r="V24" i="5" s="1"/>
  <c r="AD23" i="5"/>
  <c r="AE23" i="5" s="1"/>
  <c r="U23" i="5"/>
  <c r="V23" i="5" s="1"/>
  <c r="AD22" i="5"/>
  <c r="AE22" i="5" s="1"/>
  <c r="U22" i="5"/>
  <c r="V22" i="5" s="1"/>
  <c r="AD20" i="4"/>
  <c r="AE20" i="4" s="1"/>
  <c r="U20" i="4"/>
  <c r="V20" i="4" s="1"/>
  <c r="AD21" i="4"/>
  <c r="AE21" i="4" s="1"/>
  <c r="U21" i="4"/>
  <c r="V21" i="4" s="1"/>
  <c r="AD19" i="4"/>
  <c r="AE19" i="4" s="1"/>
  <c r="U19" i="4"/>
  <c r="V19" i="4" s="1"/>
  <c r="AD18" i="4"/>
  <c r="AE18" i="4" s="1"/>
  <c r="U18" i="4"/>
  <c r="V18" i="4" s="1"/>
  <c r="AD40" i="4"/>
  <c r="AE40" i="4" s="1"/>
  <c r="U40" i="4"/>
  <c r="V40" i="4" s="1"/>
  <c r="U12" i="4"/>
  <c r="V12" i="4" s="1"/>
  <c r="U13" i="4"/>
  <c r="V13" i="4" s="1"/>
  <c r="U14" i="4"/>
  <c r="V14" i="4" s="1"/>
  <c r="U15" i="4"/>
  <c r="V15" i="4" s="1"/>
  <c r="U17" i="4"/>
  <c r="V17" i="4" s="1"/>
  <c r="U22" i="4"/>
  <c r="V22" i="4" s="1"/>
  <c r="U23" i="4"/>
  <c r="V23" i="4" s="1"/>
  <c r="U24" i="4"/>
  <c r="V24" i="4" s="1"/>
  <c r="U25" i="4"/>
  <c r="V25" i="4" s="1"/>
  <c r="U26" i="4"/>
  <c r="V26" i="4" s="1"/>
  <c r="U27" i="4"/>
  <c r="V27" i="4" s="1"/>
  <c r="U28" i="4"/>
  <c r="V28" i="4" s="1"/>
  <c r="U29" i="4"/>
  <c r="V29" i="4" s="1"/>
  <c r="U30" i="4"/>
  <c r="V30" i="4" s="1"/>
  <c r="U31" i="4"/>
  <c r="V31" i="4" s="1"/>
  <c r="U32" i="4"/>
  <c r="V32" i="4" s="1"/>
  <c r="U33" i="4"/>
  <c r="V33" i="4" s="1"/>
  <c r="U34" i="4"/>
  <c r="V34" i="4" s="1"/>
  <c r="U35" i="4"/>
  <c r="V35" i="4" s="1"/>
  <c r="U36" i="4"/>
  <c r="V36" i="4" s="1"/>
  <c r="U37" i="4"/>
  <c r="V37" i="4" s="1"/>
  <c r="U39" i="4"/>
  <c r="V39" i="4" s="1"/>
  <c r="U41" i="4"/>
  <c r="V41" i="4" s="1"/>
  <c r="U42" i="4"/>
  <c r="V42" i="4" s="1"/>
  <c r="U43" i="4"/>
  <c r="V43" i="4" s="1"/>
  <c r="AD12" i="4"/>
  <c r="AE12" i="4" s="1"/>
  <c r="AD13" i="4"/>
  <c r="AE13" i="4" s="1"/>
  <c r="AD14" i="4"/>
  <c r="AE14" i="4" s="1"/>
  <c r="AD15" i="4"/>
  <c r="AE15" i="4" s="1"/>
  <c r="AD17" i="4"/>
  <c r="AE17" i="4" s="1"/>
  <c r="AD22" i="4"/>
  <c r="AE22" i="4" s="1"/>
  <c r="AD23" i="4"/>
  <c r="AE23" i="4" s="1"/>
  <c r="AD24" i="4"/>
  <c r="AE24" i="4" s="1"/>
  <c r="AD25" i="4"/>
  <c r="AE25" i="4" s="1"/>
  <c r="AD26" i="4"/>
  <c r="AE26" i="4" s="1"/>
  <c r="AD27" i="4"/>
  <c r="AE27" i="4" s="1"/>
  <c r="AD28" i="4"/>
  <c r="AE28" i="4" s="1"/>
  <c r="AD29" i="4"/>
  <c r="AE29" i="4" s="1"/>
  <c r="AD30" i="4"/>
  <c r="AE30" i="4" s="1"/>
  <c r="AD31" i="4"/>
  <c r="AE31" i="4" s="1"/>
  <c r="AD32" i="4"/>
  <c r="AE32" i="4" s="1"/>
  <c r="AD33" i="4"/>
  <c r="AE33" i="4" s="1"/>
  <c r="AD34" i="4"/>
  <c r="AE34" i="4" s="1"/>
  <c r="AD35" i="4"/>
  <c r="AE35" i="4" s="1"/>
  <c r="AD36" i="4"/>
  <c r="AE36" i="4" s="1"/>
  <c r="AD37" i="4"/>
  <c r="AE37" i="4" s="1"/>
  <c r="AD39" i="4"/>
  <c r="AE39" i="4" s="1"/>
  <c r="AD41" i="4"/>
  <c r="AE41" i="4" s="1"/>
  <c r="AD42" i="4"/>
  <c r="AE42" i="4" s="1"/>
  <c r="AD43" i="4"/>
  <c r="AE43" i="4" s="1"/>
  <c r="U11" i="4"/>
  <c r="AD34" i="2"/>
  <c r="AE34" i="2" s="1"/>
  <c r="U34" i="2"/>
  <c r="V34" i="2" s="1"/>
  <c r="AD33" i="2"/>
  <c r="AE33" i="2" s="1"/>
  <c r="U33" i="2"/>
  <c r="V33" i="2" s="1"/>
  <c r="AD32" i="2"/>
  <c r="AE32" i="2" s="1"/>
  <c r="U32" i="2"/>
  <c r="V32" i="2" s="1"/>
  <c r="AD31" i="2"/>
  <c r="AE31" i="2" s="1"/>
  <c r="U31" i="2"/>
  <c r="V31" i="2" s="1"/>
  <c r="AD30" i="2"/>
  <c r="AE30" i="2" s="1"/>
  <c r="U30" i="2"/>
  <c r="V30" i="2" s="1"/>
  <c r="AD11" i="1" l="1"/>
  <c r="AE11" i="1" s="1"/>
  <c r="U11" i="1"/>
  <c r="V11" i="1" s="1"/>
  <c r="AD33" i="1" l="1"/>
  <c r="AE33" i="1" s="1"/>
  <c r="U33" i="1"/>
  <c r="V33" i="1" s="1"/>
  <c r="AD32" i="1"/>
  <c r="AE32" i="1" s="1"/>
  <c r="U32" i="1"/>
  <c r="V32" i="1" s="1"/>
  <c r="AD31" i="1"/>
  <c r="AE31" i="1" s="1"/>
  <c r="U31" i="1"/>
  <c r="V31" i="1" s="1"/>
  <c r="AD30" i="1"/>
  <c r="AE30" i="1" s="1"/>
  <c r="U30" i="1"/>
  <c r="V30" i="1" s="1"/>
  <c r="AD29" i="1"/>
  <c r="AE29" i="1" s="1"/>
  <c r="U29" i="1"/>
  <c r="V29" i="1" s="1"/>
  <c r="AD33" i="10" l="1"/>
  <c r="AE33" i="10" s="1"/>
  <c r="AD32" i="10"/>
  <c r="AE32" i="10" s="1"/>
  <c r="AD31" i="10"/>
  <c r="AE31" i="10" s="1"/>
  <c r="AD30" i="10"/>
  <c r="AE30" i="10" s="1"/>
  <c r="AD29" i="10"/>
  <c r="AE29" i="10" s="1"/>
  <c r="AD28" i="10"/>
  <c r="AE28" i="10" s="1"/>
  <c r="AD23" i="10"/>
  <c r="AE23" i="10" s="1"/>
  <c r="U23" i="10"/>
  <c r="V23" i="10" s="1"/>
  <c r="AD22" i="10"/>
  <c r="AE22" i="10" s="1"/>
  <c r="U22" i="10"/>
  <c r="V22" i="10" s="1"/>
  <c r="AD21" i="10"/>
  <c r="AE21" i="10" s="1"/>
  <c r="U21" i="10"/>
  <c r="V21" i="10" s="1"/>
  <c r="AD20" i="10"/>
  <c r="AE20" i="10" s="1"/>
  <c r="U20" i="10"/>
  <c r="V20" i="10" s="1"/>
  <c r="AD19" i="10"/>
  <c r="AE19" i="10" s="1"/>
  <c r="U19" i="10"/>
  <c r="V19" i="10" s="1"/>
  <c r="AD15" i="10"/>
  <c r="AE15" i="10" s="1"/>
  <c r="AD18" i="10"/>
  <c r="AE18" i="10" s="1"/>
  <c r="U15" i="10"/>
  <c r="V15" i="10" s="1"/>
  <c r="U18" i="10"/>
  <c r="V18" i="10" s="1"/>
  <c r="AD13" i="10"/>
  <c r="AE13" i="10" s="1"/>
  <c r="U13" i="10"/>
  <c r="V13" i="10" s="1"/>
  <c r="AD11" i="10"/>
  <c r="AE11" i="10" s="1"/>
  <c r="U11" i="10"/>
  <c r="V11" i="10" s="1"/>
  <c r="V11" i="4"/>
  <c r="AD11" i="4"/>
  <c r="AE11" i="4" s="1"/>
  <c r="U12" i="2" l="1"/>
  <c r="V12" i="2" s="1"/>
  <c r="U13" i="2"/>
  <c r="V13" i="2" s="1"/>
  <c r="U14" i="2"/>
  <c r="V14" i="2" s="1"/>
  <c r="U15" i="2"/>
  <c r="V15" i="2" s="1"/>
  <c r="U16" i="2"/>
  <c r="V16" i="2" s="1"/>
  <c r="U17" i="2"/>
  <c r="V17" i="2" s="1"/>
  <c r="U18" i="2"/>
  <c r="V18" i="2" s="1"/>
  <c r="U19" i="2"/>
  <c r="V19" i="2" s="1"/>
  <c r="U20" i="2"/>
  <c r="V20" i="2" s="1"/>
  <c r="U21" i="2"/>
  <c r="V21" i="2" s="1"/>
  <c r="U22" i="2"/>
  <c r="V22" i="2" s="1"/>
  <c r="U23" i="2"/>
  <c r="V23" i="2" s="1"/>
  <c r="U24" i="2"/>
  <c r="V24" i="2" s="1"/>
  <c r="U26" i="2"/>
  <c r="V26" i="2" s="1"/>
  <c r="U27" i="2"/>
  <c r="V27" i="2" s="1"/>
  <c r="U29" i="2"/>
  <c r="V29" i="2" s="1"/>
  <c r="AD29" i="2"/>
  <c r="AE29" i="2" s="1"/>
  <c r="AD26" i="2"/>
  <c r="AE26" i="2" s="1"/>
  <c r="AD20" i="2"/>
  <c r="AE20" i="2" s="1"/>
  <c r="AD19" i="2"/>
  <c r="AE19" i="2" s="1"/>
  <c r="AD18" i="2"/>
  <c r="AE18" i="2" s="1"/>
  <c r="AD21" i="1"/>
  <c r="AE21" i="1" s="1"/>
  <c r="U21" i="1"/>
  <c r="V21" i="1" s="1"/>
  <c r="AD13" i="2"/>
  <c r="AE13" i="2" s="1"/>
  <c r="AD14" i="2"/>
  <c r="AE14" i="2" s="1"/>
  <c r="AD12" i="2"/>
  <c r="AE12" i="2" s="1"/>
  <c r="AD11" i="2"/>
  <c r="AE11" i="2" s="1"/>
  <c r="U11" i="2"/>
  <c r="V11" i="2" s="1"/>
  <c r="AD15" i="2"/>
  <c r="AE15" i="2" s="1"/>
  <c r="AD18" i="1"/>
  <c r="AE18" i="1" s="1"/>
  <c r="U18" i="1"/>
  <c r="V18" i="1" s="1"/>
  <c r="AD17" i="1"/>
  <c r="AE17" i="1" s="1"/>
  <c r="U17" i="1"/>
  <c r="V17" i="1" s="1"/>
  <c r="AD16" i="1"/>
  <c r="AE16" i="1" s="1"/>
  <c r="U16" i="1"/>
  <c r="V16" i="1" s="1"/>
  <c r="AD15" i="1"/>
  <c r="AE15" i="1" s="1"/>
  <c r="U15" i="1"/>
  <c r="V15" i="1" s="1"/>
  <c r="AD14" i="1"/>
  <c r="AE14" i="1" s="1"/>
  <c r="U14" i="1"/>
  <c r="V14" i="1" s="1"/>
  <c r="AD13" i="1"/>
  <c r="AE13" i="1" s="1"/>
  <c r="U13" i="1"/>
  <c r="V13" i="1" s="1"/>
  <c r="E73" i="3" l="1"/>
  <c r="E79" i="3"/>
  <c r="E78" i="3"/>
  <c r="E77" i="3"/>
  <c r="E76" i="3"/>
  <c r="E75" i="3"/>
  <c r="E74" i="3"/>
  <c r="B70" i="3"/>
  <c r="E80" i="3" l="1"/>
  <c r="AD27" i="10" l="1"/>
  <c r="AE27" i="10" s="1"/>
  <c r="U27" i="10"/>
  <c r="V27" i="10" s="1"/>
  <c r="J73" i="3" l="1"/>
  <c r="J76" i="3"/>
  <c r="J75" i="3"/>
  <c r="J74" i="3"/>
  <c r="M76" i="3"/>
  <c r="M75" i="3"/>
  <c r="M74" i="3"/>
  <c r="M73" i="3"/>
  <c r="R79" i="3"/>
  <c r="R78" i="3"/>
  <c r="R77" i="3"/>
  <c r="R76" i="3"/>
  <c r="R75" i="3"/>
  <c r="R74" i="3"/>
  <c r="R73" i="3"/>
  <c r="O70" i="3"/>
  <c r="AE57" i="3"/>
  <c r="R57" i="3"/>
  <c r="E57" i="3"/>
  <c r="AE56" i="3"/>
  <c r="R56" i="3"/>
  <c r="E56" i="3"/>
  <c r="AE55" i="3"/>
  <c r="R55" i="3"/>
  <c r="E55" i="3"/>
  <c r="AE54" i="3"/>
  <c r="R54" i="3"/>
  <c r="E54" i="3"/>
  <c r="AE53" i="3"/>
  <c r="R53" i="3"/>
  <c r="E53" i="3"/>
  <c r="AE52" i="3"/>
  <c r="R52" i="3"/>
  <c r="E52" i="3"/>
  <c r="AE51" i="3"/>
  <c r="R51" i="3"/>
  <c r="E51" i="3"/>
  <c r="AB48" i="3"/>
  <c r="O48" i="3"/>
  <c r="B48" i="3"/>
  <c r="AE35" i="3"/>
  <c r="R35" i="3"/>
  <c r="E35" i="3"/>
  <c r="AE34" i="3"/>
  <c r="R34" i="3"/>
  <c r="E34" i="3"/>
  <c r="AE33" i="3"/>
  <c r="R33" i="3"/>
  <c r="E33" i="3"/>
  <c r="AE32" i="3"/>
  <c r="R32" i="3"/>
  <c r="E32" i="3"/>
  <c r="AE31" i="3"/>
  <c r="R31" i="3"/>
  <c r="E31" i="3"/>
  <c r="AE30" i="3"/>
  <c r="R30" i="3"/>
  <c r="E30" i="3"/>
  <c r="AE29" i="3"/>
  <c r="R29" i="3"/>
  <c r="E29" i="3"/>
  <c r="AB26" i="3"/>
  <c r="O26" i="3"/>
  <c r="B26" i="3"/>
  <c r="AE13" i="3"/>
  <c r="R13" i="3"/>
  <c r="E13" i="3"/>
  <c r="AE12" i="3"/>
  <c r="R12" i="3"/>
  <c r="E12" i="3"/>
  <c r="AE11" i="3"/>
  <c r="R11" i="3"/>
  <c r="E11" i="3"/>
  <c r="AE10" i="3"/>
  <c r="R10" i="3"/>
  <c r="E10" i="3"/>
  <c r="AE9" i="3"/>
  <c r="R9" i="3"/>
  <c r="E9" i="3"/>
  <c r="AE8" i="3"/>
  <c r="R8" i="3"/>
  <c r="E8" i="3"/>
  <c r="AE7" i="3"/>
  <c r="R7" i="3"/>
  <c r="E7" i="3"/>
  <c r="AB4" i="3"/>
  <c r="O4" i="3"/>
  <c r="B4" i="3"/>
  <c r="AD24" i="10"/>
  <c r="AE24" i="10" s="1"/>
  <c r="U24" i="10"/>
  <c r="V24" i="10" s="1"/>
  <c r="AD27" i="2"/>
  <c r="AE27" i="2" s="1"/>
  <c r="AD24" i="2"/>
  <c r="AE24" i="2" s="1"/>
  <c r="AD23" i="2"/>
  <c r="AE23" i="2" s="1"/>
  <c r="AD22" i="2"/>
  <c r="AE22" i="2" s="1"/>
  <c r="AD21" i="2"/>
  <c r="AE21" i="2" s="1"/>
  <c r="AD17" i="2"/>
  <c r="AE17" i="2" s="1"/>
  <c r="AD16" i="2"/>
  <c r="AE16" i="2" s="1"/>
  <c r="AD28" i="1"/>
  <c r="AE28" i="1" s="1"/>
  <c r="U28" i="1"/>
  <c r="V28" i="1" s="1"/>
  <c r="AD27" i="1"/>
  <c r="AE27" i="1" s="1"/>
  <c r="U27" i="1"/>
  <c r="V27" i="1" s="1"/>
  <c r="AD26" i="1"/>
  <c r="AE26" i="1" s="1"/>
  <c r="U26" i="1"/>
  <c r="V26" i="1" s="1"/>
  <c r="AD25" i="1"/>
  <c r="AE25" i="1" s="1"/>
  <c r="U25" i="1"/>
  <c r="V25" i="1" s="1"/>
  <c r="AD23" i="1"/>
  <c r="AE23" i="1" s="1"/>
  <c r="U23" i="1"/>
  <c r="V23" i="1" s="1"/>
  <c r="AD22" i="1"/>
  <c r="AE22" i="1" s="1"/>
  <c r="U22" i="1"/>
  <c r="V22" i="1" s="1"/>
  <c r="AD20" i="1"/>
  <c r="AE20" i="1" s="1"/>
  <c r="U20" i="1"/>
  <c r="V20" i="1" s="1"/>
  <c r="AD19" i="1"/>
  <c r="AE19" i="1" s="1"/>
  <c r="U19" i="1"/>
  <c r="V19" i="1" s="1"/>
  <c r="AD12" i="1"/>
  <c r="AE12" i="1" s="1"/>
  <c r="U12" i="1"/>
  <c r="V12" i="1" s="1"/>
  <c r="AE73" i="3" l="1"/>
  <c r="AE77" i="3"/>
  <c r="AJ31" i="3"/>
  <c r="J29" i="3"/>
  <c r="AE76" i="3"/>
  <c r="AE75" i="3"/>
  <c r="AE79" i="3"/>
  <c r="J32" i="3"/>
  <c r="AE74" i="3"/>
  <c r="AE78" i="3"/>
  <c r="J77" i="3"/>
  <c r="M77" i="3"/>
  <c r="R14" i="3"/>
  <c r="AE36" i="3"/>
  <c r="R36" i="3"/>
  <c r="Z74" i="3"/>
  <c r="AE14" i="3"/>
  <c r="R80" i="3"/>
  <c r="M54" i="3"/>
  <c r="M52" i="3"/>
  <c r="E58" i="3"/>
  <c r="J53" i="3"/>
  <c r="J52" i="3"/>
  <c r="J51" i="3"/>
  <c r="J54" i="3"/>
  <c r="M53" i="3"/>
  <c r="M51" i="3"/>
  <c r="W73" i="3"/>
  <c r="W75" i="3"/>
  <c r="W76" i="3"/>
  <c r="W74" i="3"/>
  <c r="Z73" i="3"/>
  <c r="Z76" i="3"/>
  <c r="Z75" i="3"/>
  <c r="AE58" i="3"/>
  <c r="AM54" i="3"/>
  <c r="AM51" i="3"/>
  <c r="AM53" i="3"/>
  <c r="AM52" i="3"/>
  <c r="AJ52" i="3"/>
  <c r="AJ53" i="3"/>
  <c r="AJ54" i="3"/>
  <c r="AJ51" i="3"/>
  <c r="M31" i="3"/>
  <c r="M30" i="3"/>
  <c r="M29" i="3"/>
  <c r="M32" i="3"/>
  <c r="J31" i="3"/>
  <c r="J30" i="3"/>
  <c r="E36" i="3"/>
  <c r="R58" i="3"/>
  <c r="Z53" i="3"/>
  <c r="Z52" i="3"/>
  <c r="Z51" i="3"/>
  <c r="Z54" i="3"/>
  <c r="W54" i="3"/>
  <c r="W53" i="3"/>
  <c r="W52" i="3"/>
  <c r="W51" i="3"/>
  <c r="AJ30" i="3"/>
  <c r="AJ32" i="3"/>
  <c r="AJ29" i="3"/>
  <c r="AM29" i="3"/>
  <c r="AM30" i="3"/>
  <c r="AM31" i="3"/>
  <c r="AM32" i="3"/>
  <c r="W30" i="3"/>
  <c r="Z29" i="3"/>
  <c r="Z32" i="3"/>
  <c r="Z31" i="3"/>
  <c r="Z30" i="3"/>
  <c r="W31" i="3"/>
  <c r="W32" i="3"/>
  <c r="W29" i="3"/>
  <c r="AM10" i="3"/>
  <c r="AM9" i="3"/>
  <c r="AM8" i="3"/>
  <c r="AM7" i="3"/>
  <c r="AJ8" i="3"/>
  <c r="AJ7" i="3"/>
  <c r="AJ10" i="3"/>
  <c r="AJ9" i="3"/>
  <c r="W7" i="3"/>
  <c r="W8" i="3"/>
  <c r="W9" i="3"/>
  <c r="W10" i="3"/>
  <c r="Z8" i="3"/>
  <c r="Z9" i="3"/>
  <c r="Z10" i="3"/>
  <c r="Z7" i="3"/>
  <c r="E14" i="3"/>
  <c r="J10" i="3"/>
  <c r="J9" i="3"/>
  <c r="J8" i="3"/>
  <c r="J7" i="3"/>
  <c r="M9" i="3"/>
  <c r="M8" i="3"/>
  <c r="M7" i="3"/>
  <c r="M10" i="3"/>
  <c r="J33" i="3" l="1"/>
  <c r="AJ73" i="3"/>
  <c r="AM75" i="3"/>
  <c r="AJ76" i="3"/>
  <c r="AJ75" i="3"/>
  <c r="AM74" i="3"/>
  <c r="AJ74" i="3"/>
  <c r="AM76" i="3"/>
  <c r="AM73" i="3"/>
  <c r="Z11" i="3"/>
  <c r="AJ33" i="3"/>
  <c r="M33" i="3"/>
  <c r="W33" i="3"/>
  <c r="M55" i="3"/>
  <c r="J55" i="3"/>
  <c r="Z77" i="3"/>
  <c r="W77" i="3"/>
  <c r="AM55" i="3"/>
  <c r="AJ55" i="3"/>
  <c r="W55" i="3"/>
  <c r="Z55" i="3"/>
  <c r="AM33" i="3"/>
  <c r="Z33" i="3"/>
  <c r="AM11" i="3"/>
  <c r="AJ11" i="3"/>
  <c r="AE80" i="3"/>
  <c r="W11" i="3"/>
  <c r="J11" i="3"/>
  <c r="M11" i="3"/>
  <c r="AM77" i="3" l="1"/>
  <c r="AJ77" i="3"/>
</calcChain>
</file>

<file path=xl/comments1.xml><?xml version="1.0" encoding="utf-8"?>
<comments xmlns="http://schemas.openxmlformats.org/spreadsheetml/2006/main">
  <authors>
    <author>Elizabeth Correa Piedrahita</author>
  </authors>
  <commentList>
    <comment ref="AB9" authorId="0" shapeId="0">
      <text>
        <r>
          <rPr>
            <b/>
            <sz val="9"/>
            <color indexed="81"/>
            <rFont val="Tahoma"/>
            <family val="2"/>
          </rPr>
          <t>Elizabeth Correa Piedrahita:</t>
        </r>
        <r>
          <rPr>
            <sz val="9"/>
            <color indexed="81"/>
            <rFont val="Tahoma"/>
            <family val="2"/>
          </rPr>
          <t xml:space="preserve">
nota: Ver matroz de valoración para diligenciar esta tabla</t>
        </r>
      </text>
    </comment>
    <comment ref="E10" authorId="0" shapeId="0">
      <text>
        <r>
          <rPr>
            <sz val="9"/>
            <color indexed="81"/>
            <rFont val="Tahoma"/>
            <family val="2"/>
          </rPr>
          <t>La clasificación del peligro puede ser: Biológico, físico, químico, psicosocial, biomecánicos, condiciones de seguridad, fenómenos naturales</t>
        </r>
      </text>
    </comment>
    <comment ref="F10" authorId="0" shapeId="0">
      <text>
        <r>
          <rPr>
            <sz val="9"/>
            <color indexed="81"/>
            <rFont val="Tahoma"/>
            <family val="2"/>
          </rPr>
          <t xml:space="preserve">
Ejemplos de la descripción del peligro: Trabajo en alturas, actividades monótonas, movimientos repetitivos, posturas prolongadas, contenido de la tarea, exposición a bacteria, polvos orgánicos, ruido, iluminación, vibración, etc.</t>
        </r>
      </text>
    </comment>
    <comment ref="G10" authorId="0" shapeId="0">
      <text>
        <r>
          <rPr>
            <sz val="9"/>
            <color indexed="81"/>
            <rFont val="Tahoma"/>
            <family val="2"/>
          </rPr>
          <t xml:space="preserve">
Es el proceso, los instrumentos, los objetos y/o las condiciones físicas que generan el peligro</t>
        </r>
      </text>
    </comment>
    <comment ref="I10" authorId="0" shapeId="0">
      <text>
        <r>
          <rPr>
            <sz val="9"/>
            <color indexed="81"/>
            <rFont val="Tahoma"/>
            <family val="2"/>
          </rPr>
          <t xml:space="preserve">
¿Cómo pueden ser afectados el trabajador o la parte interesada expuesta?
- ¿Cuál es el daño que le(s) puede ocurrir?</t>
        </r>
      </text>
    </comment>
    <comment ref="W10" authorId="0" shapeId="0">
      <text>
        <r>
          <rPr>
            <sz val="9"/>
            <color indexed="81"/>
            <rFont val="Tahoma"/>
            <family val="2"/>
          </rPr>
          <t xml:space="preserve">
Medida que se toma para suprimir (hacer desaparecer) el peligro/riesgo;</t>
        </r>
      </text>
    </comment>
    <comment ref="X10" authorId="0" shapeId="0">
      <text>
        <r>
          <rPr>
            <sz val="9"/>
            <color indexed="81"/>
            <rFont val="Tahoma"/>
            <family val="2"/>
          </rPr>
          <t xml:space="preserve">
Sustitución: Medida que se toma a fin de remplazar un peligro por otro que no genere riesgo o que genere menos riesgo;</t>
        </r>
      </text>
    </comment>
    <comment ref="Y10" authorId="0" shapeId="0">
      <text>
        <r>
          <rPr>
            <sz val="9"/>
            <color indexed="81"/>
            <rFont val="Tahoma"/>
            <family val="2"/>
          </rPr>
          <t xml:space="preserve">
Controles de Ingeniería: Medidas técnicas para el control del peligro/riesgo en su origen (fuente) o en el medio, tales como el confinamiento (encerramiento) de un peligro o un proceso de trabajo, aislamiento de un proceso peligroso o del trabajador y la ventilación (general y localizada), entre otros;</t>
        </r>
      </text>
    </comment>
    <comment ref="Z10" authorId="0" shapeId="0">
      <text>
        <r>
          <rPr>
            <sz val="9"/>
            <color indexed="81"/>
            <rFont val="Tahoma"/>
            <family val="2"/>
          </rPr>
          <t xml:space="preserve">
Controles Administrativos: Medidas que tienen como fin reducir el tiempo de exposición al peligro, tales como la rotación de personal, cambios en la duración o tipo de la jornada de trabajo. Incluyen también la señalización, advertencia, demarcación de zonas de riesgo, implementación de sistemas de alarma, diseño e implementación de procedimientos y trabajos seguros, controles de acceso a áreas de riesgo, permisos de trabajo, entre otros; </t>
        </r>
      </text>
    </comment>
    <comment ref="AA10" authorId="0" shapeId="0">
      <text>
        <r>
          <rPr>
            <sz val="9"/>
            <color indexed="81"/>
            <rFont val="Tahoma"/>
            <family val="2"/>
          </rPr>
          <t xml:space="preserve">
Medidas basadas en el uso de dispositivos, accesorios y vestimentas por parte de los trabajadores, con el fin de protegerlos contra posibles daños a su salud o su integridad física derivados de la exposición a los peligros en el lugar de trabajo. El empleador deberá suministrar elementos y equipos de protección personal (EPP) que cumplan con las disposiciones legales vigentes. Los EPP deben usarse de manera complementaria a las anteriores medidas de control y nunca de manera aislada, y de acuerdo con la identificación de peligros y evaluación y valoración de los riesgos.</t>
        </r>
      </text>
    </comment>
  </commentList>
</comments>
</file>

<file path=xl/comments2.xml><?xml version="1.0" encoding="utf-8"?>
<comments xmlns="http://schemas.openxmlformats.org/spreadsheetml/2006/main">
  <authors>
    <author>Elizabeth Correa Piedrahita</author>
  </authors>
  <commentList>
    <comment ref="AB9" authorId="0" shapeId="0">
      <text>
        <r>
          <rPr>
            <b/>
            <sz val="9"/>
            <color indexed="81"/>
            <rFont val="Tahoma"/>
            <family val="2"/>
          </rPr>
          <t>Elizabeth Correa Piedrahita:</t>
        </r>
        <r>
          <rPr>
            <sz val="9"/>
            <color indexed="81"/>
            <rFont val="Tahoma"/>
            <family val="2"/>
          </rPr>
          <t xml:space="preserve">
nota: Ver matroz de valoración para diligenciar esta tabla</t>
        </r>
      </text>
    </comment>
    <comment ref="E10" authorId="0" shapeId="0">
      <text>
        <r>
          <rPr>
            <sz val="9"/>
            <color indexed="81"/>
            <rFont val="Tahoma"/>
            <family val="2"/>
          </rPr>
          <t>La clasificación del peligro puede ser: Biológico, físico, químico, psicosocial, biomecánicos, condiciones de seguridad, fenómenos naturales</t>
        </r>
      </text>
    </comment>
    <comment ref="F10" authorId="0" shapeId="0">
      <text>
        <r>
          <rPr>
            <sz val="9"/>
            <color indexed="81"/>
            <rFont val="Tahoma"/>
            <family val="2"/>
          </rPr>
          <t xml:space="preserve">
Ejemplos de la descripción del peligro: Trabajo en alturas, actividades monótonas, movimientos repetitivos, posturas prolongadas, contenido de la tarea, exposición a bacteria, polvos orgánicos, ruido, iluminación, vibración, etc.</t>
        </r>
      </text>
    </comment>
    <comment ref="G10" authorId="0" shapeId="0">
      <text>
        <r>
          <rPr>
            <sz val="9"/>
            <color indexed="81"/>
            <rFont val="Tahoma"/>
            <family val="2"/>
          </rPr>
          <t xml:space="preserve">
Es el proceso, los instrumentos, los objetos y/o las condiciones físicas que generan el peligro</t>
        </r>
      </text>
    </comment>
    <comment ref="I10" authorId="0" shapeId="0">
      <text>
        <r>
          <rPr>
            <sz val="9"/>
            <color indexed="81"/>
            <rFont val="Tahoma"/>
            <family val="2"/>
          </rPr>
          <t xml:space="preserve">
¿Cómo pueden ser afectados el trabajador o la parte interesada expuesta?
- ¿Cuál es el daño que le(s) puede ocurrir?</t>
        </r>
      </text>
    </comment>
    <comment ref="W10" authorId="0" shapeId="0">
      <text>
        <r>
          <rPr>
            <sz val="9"/>
            <color indexed="81"/>
            <rFont val="Tahoma"/>
            <family val="2"/>
          </rPr>
          <t xml:space="preserve">
Medida que se toma para suprimir (hacer desaparecer) el peligro/riesgo;</t>
        </r>
      </text>
    </comment>
    <comment ref="X10" authorId="0" shapeId="0">
      <text>
        <r>
          <rPr>
            <sz val="9"/>
            <color indexed="81"/>
            <rFont val="Tahoma"/>
            <family val="2"/>
          </rPr>
          <t xml:space="preserve">
Sustitución: Medida que se toma a fin de remplazar un peligro por otro que no genere riesgo o que genere menos riesgo;</t>
        </r>
      </text>
    </comment>
    <comment ref="Y10" authorId="0" shapeId="0">
      <text>
        <r>
          <rPr>
            <sz val="9"/>
            <color indexed="81"/>
            <rFont val="Tahoma"/>
            <family val="2"/>
          </rPr>
          <t xml:space="preserve">
Controles de Ingeniería: Medidas técnicas para el control del peligro/riesgo en su origen (fuente) o en el medio, tales como el confinamiento (encerramiento) de un peligro o un proceso de trabajo, aislamiento de un proceso peligroso o del trabajador y la ventilación (general y localizada), entre otros;</t>
        </r>
      </text>
    </comment>
    <comment ref="Z10" authorId="0" shapeId="0">
      <text>
        <r>
          <rPr>
            <sz val="9"/>
            <color indexed="81"/>
            <rFont val="Tahoma"/>
            <family val="2"/>
          </rPr>
          <t xml:space="preserve">
Controles Administrativos: Medidas que tienen como fin reducir el tiempo de exposición al peligro, tales como la rotación de personal, cambios en la duración o tipo de la jornada de trabajo. Incluyen también la señalización, advertencia, demarcación de zonas de riesgo, implementación de sistemas de alarma, diseño e implementación de procedimientos y trabajos seguros, controles de acceso a áreas de riesgo, permisos de trabajo, entre otros; </t>
        </r>
      </text>
    </comment>
    <comment ref="AA10" authorId="0" shapeId="0">
      <text>
        <r>
          <rPr>
            <sz val="9"/>
            <color indexed="81"/>
            <rFont val="Tahoma"/>
            <family val="2"/>
          </rPr>
          <t xml:space="preserve">
Medidas basadas en el uso de dispositivos, accesorios y vestimentas por parte de los trabajadores, con el fin de protegerlos contra posibles daños a su salud o su integridad física derivados de la exposición a los peligros en el lugar de trabajo. El empleador deberá suministrar elementos y equipos de protección personal (EPP) que cumplan con las disposiciones legales vigentes. Los EPP deben usarse de manera complementaria a las anteriores medidas de control y nunca de manera aislada, y de acuerdo con la identificación de peligros y evaluación y valoración de los riesgos.</t>
        </r>
      </text>
    </comment>
  </commentList>
</comments>
</file>

<file path=xl/comments3.xml><?xml version="1.0" encoding="utf-8"?>
<comments xmlns="http://schemas.openxmlformats.org/spreadsheetml/2006/main">
  <authors>
    <author>Elizabeth Correa Piedrahita</author>
  </authors>
  <commentList>
    <comment ref="AB9" authorId="0" shapeId="0">
      <text>
        <r>
          <rPr>
            <b/>
            <sz val="9"/>
            <color indexed="81"/>
            <rFont val="Tahoma"/>
            <family val="2"/>
          </rPr>
          <t>Elizabeth Correa Piedrahita:</t>
        </r>
        <r>
          <rPr>
            <sz val="9"/>
            <color indexed="81"/>
            <rFont val="Tahoma"/>
            <family val="2"/>
          </rPr>
          <t xml:space="preserve">
nota: Ver matroz de valoración para diligenciar esta tabla</t>
        </r>
      </text>
    </comment>
    <comment ref="E10" authorId="0" shapeId="0">
      <text>
        <r>
          <rPr>
            <sz val="9"/>
            <color indexed="81"/>
            <rFont val="Tahoma"/>
            <family val="2"/>
          </rPr>
          <t>La clasificación del peligro puede ser: Biológico, físico, químico, psicosocial, biomecánicos, condiciones de seguridad, fenómenos naturales</t>
        </r>
      </text>
    </comment>
    <comment ref="F10" authorId="0" shapeId="0">
      <text>
        <r>
          <rPr>
            <sz val="9"/>
            <color indexed="81"/>
            <rFont val="Tahoma"/>
            <family val="2"/>
          </rPr>
          <t xml:space="preserve">
Ejemplos de la descripción del peligro: Trabajo en alturas, actividades monótonas, movimientos repetitivos, posturas prolongadas, contenido de la tarea, exposición a bacteria, polvos orgánicos, ruido, iluminación, vibración, etc.</t>
        </r>
      </text>
    </comment>
    <comment ref="G10" authorId="0" shapeId="0">
      <text>
        <r>
          <rPr>
            <sz val="9"/>
            <color indexed="81"/>
            <rFont val="Tahoma"/>
            <family val="2"/>
          </rPr>
          <t xml:space="preserve">
Es el proceso, los instrumentos, los objetos y/o las condiciones físicas que generan el peligro</t>
        </r>
      </text>
    </comment>
    <comment ref="I10" authorId="0" shapeId="0">
      <text>
        <r>
          <rPr>
            <sz val="9"/>
            <color indexed="81"/>
            <rFont val="Tahoma"/>
            <family val="2"/>
          </rPr>
          <t xml:space="preserve">
¿Cómo pueden ser afectados el trabajador o la parte interesada expuesta?
- ¿Cuál es el daño que le(s) puede ocurrir?</t>
        </r>
      </text>
    </comment>
    <comment ref="W10" authorId="0" shapeId="0">
      <text>
        <r>
          <rPr>
            <sz val="9"/>
            <color indexed="81"/>
            <rFont val="Tahoma"/>
            <family val="2"/>
          </rPr>
          <t xml:space="preserve">
Medida que se toma para suprimir (hacer desaparecer) el peligro/riesgo;</t>
        </r>
      </text>
    </comment>
    <comment ref="X10" authorId="0" shapeId="0">
      <text>
        <r>
          <rPr>
            <sz val="9"/>
            <color indexed="81"/>
            <rFont val="Tahoma"/>
            <family val="2"/>
          </rPr>
          <t xml:space="preserve">
Sustitución: Medida que se toma a fin de remplazar un peligro por otro que no genere riesgo o que genere menos riesgo;</t>
        </r>
      </text>
    </comment>
    <comment ref="Y10" authorId="0" shapeId="0">
      <text>
        <r>
          <rPr>
            <sz val="9"/>
            <color indexed="81"/>
            <rFont val="Tahoma"/>
            <family val="2"/>
          </rPr>
          <t xml:space="preserve">
Controles de Ingeniería: Medidas técnicas para el control del peligro/riesgo en su origen (fuente) o en el medio, tales como el confinamiento (encerramiento) de un peligro o un proceso de trabajo, aislamiento de un proceso peligroso o del trabajador y la ventilación (general y localizada), entre otros;</t>
        </r>
      </text>
    </comment>
    <comment ref="Z10" authorId="0" shapeId="0">
      <text>
        <r>
          <rPr>
            <sz val="9"/>
            <color indexed="81"/>
            <rFont val="Tahoma"/>
            <family val="2"/>
          </rPr>
          <t xml:space="preserve">
Controles Administrativos: Medidas que tienen como fin reducir el tiempo de exposición al peligro, tales como la rotación de personal, cambios en la duración o tipo de la jornada de trabajo. Incluyen también la señalización, advertencia, demarcación de zonas de riesgo, implementación de sistemas de alarma, diseño e implementación de procedimientos y trabajos seguros, controles de acceso a áreas de riesgo, permisos de trabajo, entre otros; </t>
        </r>
      </text>
    </comment>
    <comment ref="AA10" authorId="0" shapeId="0">
      <text>
        <r>
          <rPr>
            <sz val="9"/>
            <color indexed="81"/>
            <rFont val="Tahoma"/>
            <family val="2"/>
          </rPr>
          <t xml:space="preserve">
Medidas basadas en el uso de dispositivos, accesorios y vestimentas por parte de los trabajadores, con el fin de protegerlos contra posibles daños a su salud o su integridad física derivados de la exposición a los peligros en el lugar de trabajo. El empleador deberá suministrar elementos y equipos de protección personal (EPP) que cumplan con las disposiciones legales vigentes. Los EPP deben usarse de manera complementaria a las anteriores medidas de control y nunca de manera aislada, y de acuerdo con la identificación de peligros y evaluación y valoración de los riesgos.</t>
        </r>
      </text>
    </comment>
  </commentList>
</comments>
</file>

<file path=xl/comments4.xml><?xml version="1.0" encoding="utf-8"?>
<comments xmlns="http://schemas.openxmlformats.org/spreadsheetml/2006/main">
  <authors>
    <author>Elizabeth Correa Piedrahita</author>
  </authors>
  <commentList>
    <comment ref="AB9" authorId="0" shapeId="0">
      <text>
        <r>
          <rPr>
            <b/>
            <sz val="9"/>
            <color indexed="81"/>
            <rFont val="Tahoma"/>
            <family val="2"/>
          </rPr>
          <t>Elizabeth Correa Piedrahita:</t>
        </r>
        <r>
          <rPr>
            <sz val="9"/>
            <color indexed="81"/>
            <rFont val="Tahoma"/>
            <family val="2"/>
          </rPr>
          <t xml:space="preserve">
nota: Ver matroz de valoración para diligenciar esta tabla</t>
        </r>
      </text>
    </comment>
    <comment ref="E10" authorId="0" shapeId="0">
      <text>
        <r>
          <rPr>
            <sz val="9"/>
            <color indexed="81"/>
            <rFont val="Tahoma"/>
            <family val="2"/>
          </rPr>
          <t>La clasificación del peligro puede ser: Biológico, físico, químico, psicosocial, biomecánicos, condiciones de seguridad, fenómenos naturales</t>
        </r>
      </text>
    </comment>
    <comment ref="F10" authorId="0" shapeId="0">
      <text>
        <r>
          <rPr>
            <sz val="9"/>
            <color indexed="81"/>
            <rFont val="Tahoma"/>
            <family val="2"/>
          </rPr>
          <t xml:space="preserve">
Ejemplos de la descripción del peligro: Trabajo en alturas, actividades monótonas, movimientos repetitivos, posturas prolongadas, contenido de la tarea, exposición a bacteria, polvos orgánicos, ruido, iluminación, vibración, etc.</t>
        </r>
      </text>
    </comment>
    <comment ref="G10" authorId="0" shapeId="0">
      <text>
        <r>
          <rPr>
            <sz val="9"/>
            <color indexed="81"/>
            <rFont val="Tahoma"/>
            <family val="2"/>
          </rPr>
          <t xml:space="preserve">
Es el proceso, los instrumentos, los objetos y/o las condiciones físicas que generan el peligro</t>
        </r>
      </text>
    </comment>
    <comment ref="I10" authorId="0" shapeId="0">
      <text>
        <r>
          <rPr>
            <sz val="9"/>
            <color indexed="81"/>
            <rFont val="Tahoma"/>
            <family val="2"/>
          </rPr>
          <t xml:space="preserve">
¿Cómo pueden ser afectados el trabajador o la parte interesada expuesta?
- ¿Cuál es el daño que le(s) puede ocurrir?</t>
        </r>
      </text>
    </comment>
    <comment ref="W10" authorId="0" shapeId="0">
      <text>
        <r>
          <rPr>
            <sz val="9"/>
            <color indexed="81"/>
            <rFont val="Tahoma"/>
            <family val="2"/>
          </rPr>
          <t xml:space="preserve">
Medida que se toma para suprimir (hacer desaparecer) el peligro/riesgo;</t>
        </r>
      </text>
    </comment>
    <comment ref="X10" authorId="0" shapeId="0">
      <text>
        <r>
          <rPr>
            <sz val="9"/>
            <color indexed="81"/>
            <rFont val="Tahoma"/>
            <family val="2"/>
          </rPr>
          <t xml:space="preserve">
Sustitución: Medida que se toma a fin de remplazar un peligro por otro que no genere riesgo o que genere menos riesgo;</t>
        </r>
      </text>
    </comment>
    <comment ref="Y10" authorId="0" shapeId="0">
      <text>
        <r>
          <rPr>
            <sz val="9"/>
            <color indexed="81"/>
            <rFont val="Tahoma"/>
            <family val="2"/>
          </rPr>
          <t xml:space="preserve">
Controles de Ingeniería: Medidas técnicas para el control del peligro/riesgo en su origen (fuente) o en el medio, tales como el confinamiento (encerramiento) de un peligro o un proceso de trabajo, aislamiento de un proceso peligroso o del trabajador y la ventilación (general y localizada), entre otros;</t>
        </r>
      </text>
    </comment>
    <comment ref="Z10" authorId="0" shapeId="0">
      <text>
        <r>
          <rPr>
            <sz val="9"/>
            <color indexed="81"/>
            <rFont val="Tahoma"/>
            <family val="2"/>
          </rPr>
          <t xml:space="preserve">
Controles Administrativos: Medidas que tienen como fin reducir el tiempo de exposición al peligro, tales como la rotación de personal, cambios en la duración o tipo de la jornada de trabajo. Incluyen también la señalización, advertencia, demarcación de zonas de riesgo, implementación de sistemas de alarma, diseño e implementación de procedimientos y trabajos seguros, controles de acceso a áreas de riesgo, permisos de trabajo, entre otros; </t>
        </r>
      </text>
    </comment>
    <comment ref="AA10" authorId="0" shapeId="0">
      <text>
        <r>
          <rPr>
            <sz val="9"/>
            <color indexed="81"/>
            <rFont val="Tahoma"/>
            <family val="2"/>
          </rPr>
          <t xml:space="preserve">
Medidas basadas en el uso de dispositivos, accesorios y vestimentas por parte de los trabajadores, con el fin de protegerlos contra posibles daños a su salud o su integridad física derivados de la exposición a los peligros en el lugar de trabajo. El empleador deberá suministrar elementos y equipos de protección personal (EPP) que cumplan con las disposiciones legales vigentes. Los EPP deben usarse de manera complementaria a las anteriores medidas de control y nunca de manera aislada, y de acuerdo con la identificación de peligros y evaluación y valoración de los riesgos.</t>
        </r>
      </text>
    </comment>
  </commentList>
</comments>
</file>

<file path=xl/comments5.xml><?xml version="1.0" encoding="utf-8"?>
<comments xmlns="http://schemas.openxmlformats.org/spreadsheetml/2006/main">
  <authors>
    <author>Elizabeth Correa Piedrahita</author>
  </authors>
  <commentList>
    <comment ref="AB9" authorId="0" shapeId="0">
      <text>
        <r>
          <rPr>
            <b/>
            <sz val="9"/>
            <color indexed="81"/>
            <rFont val="Tahoma"/>
            <family val="2"/>
          </rPr>
          <t>Elizabeth Correa Piedrahita:</t>
        </r>
        <r>
          <rPr>
            <sz val="9"/>
            <color indexed="81"/>
            <rFont val="Tahoma"/>
            <family val="2"/>
          </rPr>
          <t xml:space="preserve">
nota: Ver matroz de valoración para diligenciar esta tabla</t>
        </r>
      </text>
    </comment>
    <comment ref="E10" authorId="0" shapeId="0">
      <text>
        <r>
          <rPr>
            <sz val="9"/>
            <color indexed="81"/>
            <rFont val="Tahoma"/>
            <family val="2"/>
          </rPr>
          <t>La clasificación del peligro puede ser: Biológico, físico, químico, psicosocial, biomecánicos, condiciones de seguridad, fenómenos naturales</t>
        </r>
      </text>
    </comment>
    <comment ref="F10" authorId="0" shapeId="0">
      <text>
        <r>
          <rPr>
            <sz val="9"/>
            <color indexed="81"/>
            <rFont val="Tahoma"/>
            <family val="2"/>
          </rPr>
          <t xml:space="preserve">
Ejemplos de la descripción del peligro: Trabajo en alturas, actividades monótonas, movimientos repetitivos, posturas prolongadas, contenido de la tarea, exposición a bacteria, polvos orgánicos, ruido, iluminación, vibración, etc.</t>
        </r>
      </text>
    </comment>
    <comment ref="G10" authorId="0" shapeId="0">
      <text>
        <r>
          <rPr>
            <sz val="9"/>
            <color indexed="81"/>
            <rFont val="Tahoma"/>
            <family val="2"/>
          </rPr>
          <t xml:space="preserve">
Es el proceso, los instrumentos, los objetos y/o las condiciones físicas que generan el peligro</t>
        </r>
      </text>
    </comment>
    <comment ref="I10" authorId="0" shapeId="0">
      <text>
        <r>
          <rPr>
            <sz val="9"/>
            <color indexed="81"/>
            <rFont val="Tahoma"/>
            <family val="2"/>
          </rPr>
          <t xml:space="preserve">
¿Cómo pueden ser afectados el trabajador o la parte interesada expuesta?
- ¿Cuál es el daño que le(s) puede ocurrir?</t>
        </r>
      </text>
    </comment>
    <comment ref="W10" authorId="0" shapeId="0">
      <text>
        <r>
          <rPr>
            <sz val="9"/>
            <color indexed="81"/>
            <rFont val="Tahoma"/>
            <family val="2"/>
          </rPr>
          <t xml:space="preserve">
Medida que se toma para suprimir (hacer desaparecer) el peligro/riesgo;</t>
        </r>
      </text>
    </comment>
    <comment ref="X10" authorId="0" shapeId="0">
      <text>
        <r>
          <rPr>
            <sz val="9"/>
            <color indexed="81"/>
            <rFont val="Tahoma"/>
            <family val="2"/>
          </rPr>
          <t xml:space="preserve">
Sustitución: Medida que se toma a fin de remplazar un peligro por otro que no genere riesgo o que genere menos riesgo;</t>
        </r>
      </text>
    </comment>
    <comment ref="Y10" authorId="0" shapeId="0">
      <text>
        <r>
          <rPr>
            <sz val="9"/>
            <color indexed="81"/>
            <rFont val="Tahoma"/>
            <family val="2"/>
          </rPr>
          <t xml:space="preserve">
Controles de Ingeniería: Medidas técnicas para el control del peligro/riesgo en su origen (fuente) o en el medio, tales como el confinamiento (encerramiento) de un peligro o un proceso de trabajo, aislamiento de un proceso peligroso o del trabajador y la ventilación (general y localizada), entre otros;</t>
        </r>
      </text>
    </comment>
    <comment ref="Z10" authorId="0" shapeId="0">
      <text>
        <r>
          <rPr>
            <sz val="9"/>
            <color indexed="81"/>
            <rFont val="Tahoma"/>
            <family val="2"/>
          </rPr>
          <t xml:space="preserve">
Controles Administrativos: Medidas que tienen como fin reducir el tiempo de exposición al peligro, tales como la rotación de personal, cambios en la duración o tipo de la jornada de trabajo. Incluyen también la señalización, advertencia, demarcación de zonas de riesgo, implementación de sistemas de alarma, diseño e implementación de procedimientos y trabajos seguros, controles de acceso a áreas de riesgo, permisos de trabajo, entre otros; </t>
        </r>
      </text>
    </comment>
    <comment ref="AA10" authorId="0" shapeId="0">
      <text>
        <r>
          <rPr>
            <sz val="9"/>
            <color indexed="81"/>
            <rFont val="Tahoma"/>
            <family val="2"/>
          </rPr>
          <t xml:space="preserve">
Medidas basadas en el uso de dispositivos, accesorios y vestimentas por parte de los trabajadores, con el fin de protegerlos contra posibles daños a su salud o su integridad física derivados de la exposición a los peligros en el lugar de trabajo. El empleador deberá suministrar elementos y equipos de protección personal (EPP) que cumplan con las disposiciones legales vigentes. Los EPP deben usarse de manera complementaria a las anteriores medidas de control y nunca de manera aislada, y de acuerdo con la identificación de peligros y evaluación y valoración de los riesgos.</t>
        </r>
      </text>
    </comment>
  </commentList>
</comments>
</file>

<file path=xl/comments6.xml><?xml version="1.0" encoding="utf-8"?>
<comments xmlns="http://schemas.openxmlformats.org/spreadsheetml/2006/main">
  <authors>
    <author>Elizabeth Correa Piedrahita</author>
  </authors>
  <commentList>
    <comment ref="AB9" authorId="0" shapeId="0">
      <text>
        <r>
          <rPr>
            <b/>
            <sz val="9"/>
            <color indexed="81"/>
            <rFont val="Tahoma"/>
            <family val="2"/>
          </rPr>
          <t>Elizabeth Correa Piedrahita:</t>
        </r>
        <r>
          <rPr>
            <sz val="9"/>
            <color indexed="81"/>
            <rFont val="Tahoma"/>
            <family val="2"/>
          </rPr>
          <t xml:space="preserve">
nota: Ver matroz de valoración para diligenciar esta tabla</t>
        </r>
      </text>
    </comment>
    <comment ref="E10" authorId="0" shapeId="0">
      <text>
        <r>
          <rPr>
            <sz val="9"/>
            <color indexed="81"/>
            <rFont val="Tahoma"/>
            <family val="2"/>
          </rPr>
          <t>La clasificación del peligro puede ser: Biológico, físico, químico, psicosocial, biomecánicos, condiciones de seguridad, fenómenos naturales</t>
        </r>
      </text>
    </comment>
    <comment ref="F10" authorId="0" shapeId="0">
      <text>
        <r>
          <rPr>
            <sz val="9"/>
            <color indexed="81"/>
            <rFont val="Tahoma"/>
            <family val="2"/>
          </rPr>
          <t xml:space="preserve">
Ejemplos de la descripción del peligro: Trabajo en alturas, actividades monótonas, movimientos repetitivos, posturas prolongadas, contenido de la tarea, exposición a bacteria, polvos orgánicos, ruido, iluminación, vibración, etc.</t>
        </r>
      </text>
    </comment>
    <comment ref="G10" authorId="0" shapeId="0">
      <text>
        <r>
          <rPr>
            <sz val="9"/>
            <color indexed="81"/>
            <rFont val="Tahoma"/>
            <family val="2"/>
          </rPr>
          <t xml:space="preserve">
Es el proceso, los instrumentos, los objetos y/o las condiciones físicas que generan el peligro</t>
        </r>
      </text>
    </comment>
    <comment ref="I10" authorId="0" shapeId="0">
      <text>
        <r>
          <rPr>
            <sz val="9"/>
            <color indexed="81"/>
            <rFont val="Tahoma"/>
            <family val="2"/>
          </rPr>
          <t xml:space="preserve">
¿Cómo pueden ser afectados el trabajador o la parte interesada expuesta?
- ¿Cuál es el daño que le(s) puede ocurrir?</t>
        </r>
      </text>
    </comment>
    <comment ref="W10" authorId="0" shapeId="0">
      <text>
        <r>
          <rPr>
            <sz val="9"/>
            <color indexed="81"/>
            <rFont val="Tahoma"/>
            <family val="2"/>
          </rPr>
          <t xml:space="preserve">
Medida que se toma para suprimir (hacer desaparecer) el peligro/riesgo;</t>
        </r>
      </text>
    </comment>
    <comment ref="X10" authorId="0" shapeId="0">
      <text>
        <r>
          <rPr>
            <sz val="9"/>
            <color indexed="81"/>
            <rFont val="Tahoma"/>
            <family val="2"/>
          </rPr>
          <t xml:space="preserve">
Sustitución: Medida que se toma a fin de remplazar un peligro por otro que no genere riesgo o que genere menos riesgo;</t>
        </r>
      </text>
    </comment>
    <comment ref="Y10" authorId="0" shapeId="0">
      <text>
        <r>
          <rPr>
            <sz val="9"/>
            <color indexed="81"/>
            <rFont val="Tahoma"/>
            <family val="2"/>
          </rPr>
          <t xml:space="preserve">
Controles de Ingeniería: Medidas técnicas para el control del peligro/riesgo en su origen (fuente) o en el medio, tales como el confinamiento (encerramiento) de un peligro o un proceso de trabajo, aislamiento de un proceso peligroso o del trabajador y la ventilación (general y localizada), entre otros;</t>
        </r>
      </text>
    </comment>
    <comment ref="Z10" authorId="0" shapeId="0">
      <text>
        <r>
          <rPr>
            <sz val="9"/>
            <color indexed="81"/>
            <rFont val="Tahoma"/>
            <family val="2"/>
          </rPr>
          <t xml:space="preserve">
Controles Administrativos: Medidas que tienen como fin reducir el tiempo de exposición al peligro, tales como la rotación de personal, cambios en la duración o tipo de la jornada de trabajo. Incluyen también la señalización, advertencia, demarcación de zonas de riesgo, implementación de sistemas de alarma, diseño e implementación de procedimientos y trabajos seguros, controles de acceso a áreas de riesgo, permisos de trabajo, entre otros; </t>
        </r>
      </text>
    </comment>
    <comment ref="AA10" authorId="0" shapeId="0">
      <text>
        <r>
          <rPr>
            <sz val="9"/>
            <color indexed="81"/>
            <rFont val="Tahoma"/>
            <family val="2"/>
          </rPr>
          <t xml:space="preserve">
Medidas basadas en el uso de dispositivos, accesorios y vestimentas por parte de los trabajadores, con el fin de protegerlos contra posibles daños a su salud o su integridad física derivados de la exposición a los peligros en el lugar de trabajo. El empleador deberá suministrar elementos y equipos de protección personal (EPP) que cumplan con las disposiciones legales vigentes. Los EPP deben usarse de manera complementaria a las anteriores medidas de control y nunca de manera aislada, y de acuerdo con la identificación de peligros y evaluación y valoración de los riesgos.</t>
        </r>
      </text>
    </comment>
  </commentList>
</comments>
</file>

<file path=xl/sharedStrings.xml><?xml version="1.0" encoding="utf-8"?>
<sst xmlns="http://schemas.openxmlformats.org/spreadsheetml/2006/main" count="3924" uniqueCount="657">
  <si>
    <t>Código:</t>
  </si>
  <si>
    <t>MATRIZ DE IDENTIFICACION DE PELIGROS, EVALUACIÓN Y VALORACION DE  RIESGOS Y DETERMINACIÓN DE CONTROLES
SEGURIDAD Y SALUD EN EL TRABAJO</t>
  </si>
  <si>
    <t>BAJO</t>
  </si>
  <si>
    <t>Vigente desde:</t>
  </si>
  <si>
    <t>MODERADO</t>
  </si>
  <si>
    <t>ALTO</t>
  </si>
  <si>
    <t>EXTREMO</t>
  </si>
  <si>
    <t>NA</t>
  </si>
  <si>
    <t>SIN PLAN</t>
  </si>
  <si>
    <t xml:space="preserve">AREA </t>
  </si>
  <si>
    <t>OFICIO</t>
  </si>
  <si>
    <t xml:space="preserve">ACTIVIDAD </t>
  </si>
  <si>
    <t>ACTIVIDAD RUTINARIA (R) O NO RUTINARIA (NR)</t>
  </si>
  <si>
    <t>CLASIFICACIÓN DEL PELIGRO</t>
  </si>
  <si>
    <t xml:space="preserve">IDENTIFICACIÓN  DEL PELIGRO
</t>
  </si>
  <si>
    <t>FUENTE GENERADORA</t>
  </si>
  <si>
    <t xml:space="preserve">COMPORTAMIENTO APTITUDES Y OTROS FACTORES HUMANOS </t>
  </si>
  <si>
    <t>POSIBLES EFECTOS (RIESGOS)</t>
  </si>
  <si>
    <t>NUMERO DE EXPUESTOS</t>
  </si>
  <si>
    <t>CONTROL EXISTENTE</t>
  </si>
  <si>
    <t>EXISTE  REQUISITOS LEGALES
( SI/NO)</t>
  </si>
  <si>
    <t>VALORACION Y PRIORIZACIÓN</t>
  </si>
  <si>
    <t>DETERMINACIÓN DE CONTROLES
CONTROLES PROPUESTOS - PROYECTOS DE PREVENCIÓN</t>
  </si>
  <si>
    <t>VALORACION Y PRIORIZACIÓN RESIDUAL</t>
  </si>
  <si>
    <t>EN PROCESO</t>
  </si>
  <si>
    <t>CONTRATISTA</t>
  </si>
  <si>
    <t>VISITANTES</t>
  </si>
  <si>
    <t>TEMPORALES</t>
  </si>
  <si>
    <t>CORONA</t>
  </si>
  <si>
    <t>TOTAL</t>
  </si>
  <si>
    <t xml:space="preserve">FUENTE </t>
  </si>
  <si>
    <t>MEDIO</t>
  </si>
  <si>
    <t>PERSONA</t>
  </si>
  <si>
    <t>CONSECUENCIA</t>
  </si>
  <si>
    <t>PROBABILIDAD</t>
  </si>
  <si>
    <t>VALORACIÓN</t>
  </si>
  <si>
    <t>INTERPRETACIÓN</t>
  </si>
  <si>
    <t>ELIMINACION</t>
  </si>
  <si>
    <t>SUSTITUCION</t>
  </si>
  <si>
    <t>CONTROLES DE INGENIERIA</t>
  </si>
  <si>
    <t>CONTROLES ADMINISTRATIVOS</t>
  </si>
  <si>
    <t>EPP</t>
  </si>
  <si>
    <t>ACTIVIDAD RUTINARIA</t>
  </si>
  <si>
    <t>BIOLOGICO</t>
  </si>
  <si>
    <t>FISICO</t>
  </si>
  <si>
    <t>QUIMICO</t>
  </si>
  <si>
    <t>PSICOSOCIAL</t>
  </si>
  <si>
    <t>BIOMECANICO</t>
  </si>
  <si>
    <t>CONDICIONES_DE_SEGURIDAD</t>
  </si>
  <si>
    <t>EXISTEN REQUISITOS LEGALES</t>
  </si>
  <si>
    <t>PENDIENTE</t>
  </si>
  <si>
    <t>SI</t>
  </si>
  <si>
    <t>IDENTIFICACIÓN DEL PELIGRO</t>
  </si>
  <si>
    <t xml:space="preserve">Virus </t>
  </si>
  <si>
    <t xml:space="preserve">Ruido de impacto </t>
  </si>
  <si>
    <t>Gestión organizacional</t>
  </si>
  <si>
    <t xml:space="preserve">Altura de los planos de trabajo </t>
  </si>
  <si>
    <t xml:space="preserve">Sismo </t>
  </si>
  <si>
    <t>CERRADO</t>
  </si>
  <si>
    <t>NO</t>
  </si>
  <si>
    <t>Bacterias</t>
  </si>
  <si>
    <t>Ruido intermitente</t>
  </si>
  <si>
    <t>Características de la organización del trabajo</t>
  </si>
  <si>
    <t xml:space="preserve">Movimientos repetitivos de extremidades inferiores </t>
  </si>
  <si>
    <t>Contacto directo (Alta y baja tensión)</t>
  </si>
  <si>
    <t>Terremoto</t>
  </si>
  <si>
    <t xml:space="preserve">Hongos </t>
  </si>
  <si>
    <t>Ruido continuo</t>
  </si>
  <si>
    <t>Fibras</t>
  </si>
  <si>
    <t>Movimientos repetitivos de extremidades superiores</t>
  </si>
  <si>
    <t>Vendaval</t>
  </si>
  <si>
    <t>Ricketecsias</t>
  </si>
  <si>
    <t>Exceso de iluminación</t>
  </si>
  <si>
    <t xml:space="preserve">Movimientos repetitivos del cuello </t>
  </si>
  <si>
    <t xml:space="preserve">Inundación </t>
  </si>
  <si>
    <t>Iluminación deficiente</t>
  </si>
  <si>
    <t>Gases y vapores</t>
  </si>
  <si>
    <t xml:space="preserve">Movimientos repetitivos del tronco </t>
  </si>
  <si>
    <t>Derrumbe</t>
  </si>
  <si>
    <t xml:space="preserve">Picaduras </t>
  </si>
  <si>
    <t>Vibración cuerpo entero o segmentaria</t>
  </si>
  <si>
    <t>Tensión de paso</t>
  </si>
  <si>
    <t>Precipitaciones (lluvias granizadas, Heladas)</t>
  </si>
  <si>
    <t xml:space="preserve">Mordeduras </t>
  </si>
  <si>
    <t>Temperatura extrema por calor</t>
  </si>
  <si>
    <t>Tensión de contacto</t>
  </si>
  <si>
    <t>Lodos</t>
  </si>
  <si>
    <t>Temperatura extrema por frío</t>
  </si>
  <si>
    <t>Material particulado</t>
  </si>
  <si>
    <t>Sobrecarga</t>
  </si>
  <si>
    <t>Fluidos o excrementos</t>
  </si>
  <si>
    <t>Presión atmosférica (ajustada)</t>
  </si>
  <si>
    <t>Radiaciones ionizantes (Rayos X) Rayos x, gama, beta y alfa)</t>
  </si>
  <si>
    <t xml:space="preserve">Caída de objetos </t>
  </si>
  <si>
    <t>LOCATIVOS - Falta de orden y aseo. </t>
  </si>
  <si>
    <t>LOCATIVOS - Estructuras, muros, puertas, techos, escalas  y ventanas defectuosas o en mal estado. </t>
  </si>
  <si>
    <t>LOCATIVOS - Pisos (irregulares, deslizantes, con diferencia de nivel)</t>
  </si>
  <si>
    <t>LOCATIVOS - Plataformas y / o andamios defectuosos o en mal estado</t>
  </si>
  <si>
    <t>LOCATIVOS - Sistemas de Almacenamiento </t>
  </si>
  <si>
    <t>LOCATIVOS - Señalización y demarcación deficiente, inexistente o inadecuada. </t>
  </si>
  <si>
    <t>Contacto con mecanismos móviles y estructuras</t>
  </si>
  <si>
    <t>Contacto con objetos o superficies calientes</t>
  </si>
  <si>
    <t xml:space="preserve">Deslumbramiento, Brillo de superficies </t>
  </si>
  <si>
    <t xml:space="preserve">Equipos sin conexión a tierra </t>
  </si>
  <si>
    <t xml:space="preserve">Cables defectuosos </t>
  </si>
  <si>
    <t>Espacios reducidos para trabajar</t>
  </si>
  <si>
    <t xml:space="preserve">Herramientas defectuosas </t>
  </si>
  <si>
    <t xml:space="preserve">Incendio y explosión </t>
  </si>
  <si>
    <t xml:space="preserve">Materiales combustibles o Inflamables </t>
  </si>
  <si>
    <t xml:space="preserve">Obstáculos en área de circulación </t>
  </si>
  <si>
    <t xml:space="preserve">Proyección de objetos </t>
  </si>
  <si>
    <t>Proyección de partículas</t>
  </si>
  <si>
    <t>Radiación no ionizante (ultravioleta, Visible e Infrarroja)</t>
  </si>
  <si>
    <t xml:space="preserve">Trabajos en alturas o en un  nivel superior </t>
  </si>
  <si>
    <t>Vibraciones</t>
  </si>
  <si>
    <t xml:space="preserve">Espacios confinados </t>
  </si>
  <si>
    <t>Publico (agresiones , atraco, atentados, asaltos)</t>
  </si>
  <si>
    <t xml:space="preserve">Abrir autoclave sin despresurizar </t>
  </si>
  <si>
    <t>Abrir marmita sin despresurizar</t>
  </si>
  <si>
    <t>Actitud ofensiva o  comunicación no asertiva</t>
  </si>
  <si>
    <t>Adopción de malas posturas de pie o sentado</t>
  </si>
  <si>
    <t>Cefalea, lesiones osteomusculares y sistema nervioso</t>
  </si>
  <si>
    <t>Adopción de posturas inadecuadas en columna por flexión y brazos por encima del hombro</t>
  </si>
  <si>
    <t>Bajarse de los vehículos mientras se encuentran sobre la báscula camionera</t>
  </si>
  <si>
    <t xml:space="preserve">Conducir a una velocidad mayor a 10 km/h </t>
  </si>
  <si>
    <t>Conducir el montacargas con las horquillas  a una altura mayor de 15 cm</t>
  </si>
  <si>
    <t>Dejar abierto  foto expositor en funcionamiento</t>
  </si>
  <si>
    <t xml:space="preserve">Desconectar mangueras con la alimentación abierta </t>
  </si>
  <si>
    <t>Desplazamiento en el trayecto de carro box en movimiento</t>
  </si>
  <si>
    <t>Desplazar carros de forma inadecuada ( halar)</t>
  </si>
  <si>
    <t>Desplazarse en el trayecto del montacargas y/o equipos móviles</t>
  </si>
  <si>
    <t>Embarque de excavadora en cama baja no adecuada</t>
  </si>
  <si>
    <t xml:space="preserve">Falta de habilidad para desarrollar la tarea </t>
  </si>
  <si>
    <t>Falta de orden y aseo</t>
  </si>
  <si>
    <t>Incumplimiento de estándares para inspección montacargas</t>
  </si>
  <si>
    <t>Ingreso de personal nuevo (contratista) a laborar sin inducción</t>
  </si>
  <si>
    <t>Introducir manos en sistemas de trasmisión de fuerzas o equipos en movimiento</t>
  </si>
  <si>
    <t xml:space="preserve">Lanzar objetos </t>
  </si>
  <si>
    <t>Mala postura en la muñeca al digitar y al manipular el mouse</t>
  </si>
  <si>
    <t xml:space="preserve">Manejo inadecuado de herramientas manuales </t>
  </si>
  <si>
    <t xml:space="preserve">No asegurar la barra de seguridad </t>
  </si>
  <si>
    <t>Peligros con grado Extremo</t>
  </si>
  <si>
    <t>Peligros con grado Alto</t>
  </si>
  <si>
    <t>Peligros con grado Moderado</t>
  </si>
  <si>
    <t>Peligros con grado Bajo</t>
  </si>
  <si>
    <t xml:space="preserve">TIPOS DE PELIGROS </t>
  </si>
  <si>
    <t xml:space="preserve">RIESGO INICIAL </t>
  </si>
  <si>
    <t>RIESGO RESIDUAL</t>
  </si>
  <si>
    <t>Agosto de 2016</t>
  </si>
  <si>
    <t>Peligros Biologicos</t>
  </si>
  <si>
    <t>Peligros Fisicos</t>
  </si>
  <si>
    <t>Peligros Quimicos</t>
  </si>
  <si>
    <t>Peligros Psicosociales</t>
  </si>
  <si>
    <t>Peligros Biomecánicos</t>
  </si>
  <si>
    <t>Peligros Condiciones de Seguridad</t>
  </si>
  <si>
    <t>Peligro Fenomenos Naturales</t>
  </si>
  <si>
    <t>INFORME DE RESULTADOS</t>
  </si>
  <si>
    <t>TOTAL COMERCIAL</t>
  </si>
  <si>
    <t>INFORME GENERAL COMERCIAL</t>
  </si>
  <si>
    <t xml:space="preserve">Parásitos </t>
  </si>
  <si>
    <t>Radiaciones ionizantes (Rayos x, gama, beta y alfa)</t>
  </si>
  <si>
    <t>Radiaciones no ionizantes (Ultravioleta, infrarrojos, radiofrecuencia y microondas)</t>
  </si>
  <si>
    <t>Polvos orgánicos</t>
  </si>
  <si>
    <t>Polvos inorgánicos</t>
  </si>
  <si>
    <t>Líquidos (Nieblas y rocíos)</t>
  </si>
  <si>
    <t>Humos metálicos</t>
  </si>
  <si>
    <t>Humos no metálicos</t>
  </si>
  <si>
    <t xml:space="preserve">Características del grupo social del trabajo </t>
  </si>
  <si>
    <t>Condiciones de la tarea ( carga mental, demandas emocionales, monotonía)</t>
  </si>
  <si>
    <t>Interface persona - Tarea (conocimiento, habilidades en relación con la demanda de la tarea, autonomía, reconocimiento)</t>
  </si>
  <si>
    <t xml:space="preserve">Jornadas de trabajo (pausas, trabajo nocturno , rotación </t>
  </si>
  <si>
    <t>Postura estática de pie</t>
  </si>
  <si>
    <t xml:space="preserve">Postura estática sentado </t>
  </si>
  <si>
    <t>Esfuerzo visual (fijación visual permanente)</t>
  </si>
  <si>
    <t xml:space="preserve">Atrapamiento </t>
  </si>
  <si>
    <t xml:space="preserve"> Cortocircuito</t>
  </si>
  <si>
    <t xml:space="preserve"> Electricidad Estática</t>
  </si>
  <si>
    <t xml:space="preserve"> Contacto indirecto (Alta y baja tensión)</t>
  </si>
  <si>
    <t xml:space="preserve"> Equipo eléctricos defectuoso</t>
  </si>
  <si>
    <t xml:space="preserve">Caídas a un mismo nivel- Superficies de trabajo </t>
  </si>
  <si>
    <t>Contacto con objetos o herramientas corto punzantes</t>
  </si>
  <si>
    <t xml:space="preserve">Humos metálicos </t>
  </si>
  <si>
    <t xml:space="preserve">Pisos Húmedos y resbaladizos </t>
  </si>
  <si>
    <t>Trafico Vehicular - Accidente de transito (bus o transporte de la empresa , desplazamiento a otras ciudades)</t>
  </si>
  <si>
    <t xml:space="preserve">Trafico Vehicular - atropellado por montacargas </t>
  </si>
  <si>
    <t>identificación del peligro</t>
  </si>
  <si>
    <t>comportamientos</t>
  </si>
  <si>
    <t>Ubicación inadecuada de estibas</t>
  </si>
  <si>
    <t>No asegurar la tapa del autoclave</t>
  </si>
  <si>
    <t>Uso inadecuado de escaleras (Ascenso y descenso, Correr por escaleras)</t>
  </si>
  <si>
    <t>Uso inadecuado de escaleras (Movilizarse por escaleras con objetos obstruyen la vista o de gran peso o tamaño)</t>
  </si>
  <si>
    <t xml:space="preserve">Ubicar herramientas en lugares no adecuado </t>
  </si>
  <si>
    <t xml:space="preserve">No Usar elementos de protección individual o usarlos de manera incorrecta </t>
  </si>
  <si>
    <t xml:space="preserve">Postura y levantamiento inadecuada para levantar objetos del piso </t>
  </si>
  <si>
    <t xml:space="preserve">Ubicación inadecuada de Materia prima, producto terminado </t>
  </si>
  <si>
    <t xml:space="preserve">Utilizar elementos o superficies diferentes a escaleras  para acceder a  objetos  </t>
  </si>
  <si>
    <t>No identificado</t>
  </si>
  <si>
    <t xml:space="preserve">No utilizar las cebras peatonales </t>
  </si>
  <si>
    <t>Procedimiento inadecuado para abastecer combustible</t>
  </si>
  <si>
    <t>Sobrecargar conexiones eléctricas</t>
  </si>
  <si>
    <t>Retirar guardas  o dispositivos de seguridad, salvadedos</t>
  </si>
  <si>
    <t>Realizar intervención prohibida de sistemas eléctricos</t>
  </si>
  <si>
    <t>Válvulas de gas abiertas sin operación</t>
  </si>
  <si>
    <t xml:space="preserve">Transporte inadecuado de cilindros de gas, 
</t>
  </si>
  <si>
    <t>Válvulas abiertas del cilindro</t>
  </si>
  <si>
    <t xml:space="preserve">Recepción de cilindros con fuga </t>
  </si>
  <si>
    <t xml:space="preserve">No bloquear equipos </t>
  </si>
  <si>
    <t>No realizar pausas activas</t>
  </si>
  <si>
    <t xml:space="preserve">Utilizar sustancias químicas sin la hoja de seguridad </t>
  </si>
  <si>
    <t xml:space="preserve">Transporte inadecuado de estibas </t>
  </si>
  <si>
    <t>Trabajar en alturas sin cumplir los requisitos para trabajo (elementos de protección personal, certificación, permiso, vigía, entre otros)</t>
  </si>
  <si>
    <t xml:space="preserve">No usar el cinturón de seguridad </t>
  </si>
  <si>
    <t>Transportarse en vehículos en movimiento por fuera de la cabina</t>
  </si>
  <si>
    <t xml:space="preserve">Operar la montacargas sin estar certificado </t>
  </si>
  <si>
    <t>Obstaculizar áreas de circulación peatonal</t>
  </si>
  <si>
    <t xml:space="preserve">Otros comportamientos (aquí se colocan los que no son tan repetitivos) </t>
  </si>
  <si>
    <t>posibles efectos</t>
  </si>
  <si>
    <t>LISTAS</t>
  </si>
  <si>
    <t>Virosis, malestar general, fiebre, dolor osteomusculares.</t>
  </si>
  <si>
    <t>biologico</t>
  </si>
  <si>
    <t>FEN_NAT</t>
  </si>
  <si>
    <t>Infecciones bacterianas, malestar general, adinamia, fiebre, dolor osteomusculares.</t>
  </si>
  <si>
    <t>movimiento por fuera delangulo de confort para hombro</t>
  </si>
  <si>
    <t>Micosis, Tiñas en piel, prurito.</t>
  </si>
  <si>
    <t>Fiebre, erupción cutánea, malestar</t>
  </si>
  <si>
    <t>Diarrea, síntomas de malestar general, adinamia, fiebre.</t>
  </si>
  <si>
    <t>Parasitosis, reacciones alérgicas, infecciones, Enrojecimiento del área de picadura, prurito, edema local.</t>
  </si>
  <si>
    <t>Heridas, reacciones alérgicas,  infecciones, entumecimiento y/o edema del área, enrojecimiento, trastornos hemorrágicos y/o trastornos neurológicos.</t>
  </si>
  <si>
    <t>Jornadas de trabajo (pausas, trabajo nocturno, rotación)</t>
  </si>
  <si>
    <t>Carga estatica prolongada</t>
  </si>
  <si>
    <t>Rayos</t>
  </si>
  <si>
    <t>Infecciones bacterianas</t>
  </si>
  <si>
    <t>Parasitosis, infecciones, malestar general, adinamia, fiebre.</t>
  </si>
  <si>
    <t>manipulación de cargas</t>
  </si>
  <si>
    <t xml:space="preserve">Malestar e irritabilidad, fatiga auditiva, tensión emocional, dificultad para concentrarse,  disminución progresiva de la audición, trauma acústico </t>
  </si>
  <si>
    <t>fisico</t>
  </si>
  <si>
    <t xml:space="preserve">Desplazamiento inadecuado de cargas con ayudas mecánicas </t>
  </si>
  <si>
    <t xml:space="preserve">Fatiga Visual, Cefalea, Irritación Ocular, estrés </t>
  </si>
  <si>
    <t xml:space="preserve">Fatiga Visual, Cefalea, Irritación Ocular, </t>
  </si>
  <si>
    <t>Distracciones ( cuando utiliza celulares, Tablet
mientras camina)</t>
  </si>
  <si>
    <t>Cefalea, lesiones osteomusculares, sistema nervioso, fenómeno y enfermedad de Reynauld</t>
  </si>
  <si>
    <t>Fatiga, deshidratación, cefalea, taquicardia, hipertensión, confusión mental, quemaduras, shock</t>
  </si>
  <si>
    <t>Enhebrar cosedora conectada al tomacorriente</t>
  </si>
  <si>
    <t>Fatiga, cefalea, dolores osteomusculares, disminución de la concentración, calambres, afecciones respiratorias, confusión mental, quemaduras, shock</t>
  </si>
  <si>
    <t>Hipoxia y muerte</t>
  </si>
  <si>
    <t>Discrasias sanguíneas, leucemia</t>
  </si>
  <si>
    <t>Lesiones Oculares, quemaduras o lesiones en la piel, fatiga física.</t>
  </si>
  <si>
    <t xml:space="preserve">Enfermedades de las vías respiratorias altas, afecciones oculares,afecciones de la piel </t>
  </si>
  <si>
    <t>Quimico</t>
  </si>
  <si>
    <t>Afecciones de la piel, afecciones respiratorias y afecciones oculares</t>
  </si>
  <si>
    <t>Manipulación del sistema de succión (granada) en el río sin acompañamiento</t>
  </si>
  <si>
    <t>Neumoconiosis, afecciones oculares y de la mucosa respiratoria</t>
  </si>
  <si>
    <t>DTA, estrés, riesgo cardiovascular</t>
  </si>
  <si>
    <t>Psicosocial</t>
  </si>
  <si>
    <t>Lesiones por riña</t>
  </si>
  <si>
    <t>Fatiga muscular, lesiones osteomusculares, lesiones por trauma acumulado</t>
  </si>
  <si>
    <t>Biomecanicos</t>
  </si>
  <si>
    <t>Omitir procedimiento, estándares de trabajo seguro</t>
  </si>
  <si>
    <t>Operación de excavadora bajo líneas de tensión</t>
  </si>
  <si>
    <t>Operación inadecuada de montacargas  y otros equipos móviles</t>
  </si>
  <si>
    <t>Fatiga muscular, lesiones osteomusculares, lesiones por trauma acumulado, problemas circulatorios.</t>
  </si>
  <si>
    <t>Fatiga visual, cansancio físico, estrés.</t>
  </si>
  <si>
    <t>Publico (agresiones, atraco, atentados, asaltos)</t>
  </si>
  <si>
    <t xml:space="preserve">Golpes, heridas, fracturas, amputaciones </t>
  </si>
  <si>
    <t>Condiciones de seguridad</t>
  </si>
  <si>
    <t xml:space="preserve">Quemaduras, choque, electrocución, fibrilación, Muerte </t>
  </si>
  <si>
    <t>Quemaduras, choque, electrocución, fibrilación</t>
  </si>
  <si>
    <t>Trasvase de sustancias químicas en recipientes de alimentos y/o sin rotular</t>
  </si>
  <si>
    <t>Golpes, heridas, Fracturas</t>
  </si>
  <si>
    <t>Golpes, heridas, luxaciones, esguinces, fracturas</t>
  </si>
  <si>
    <t xml:space="preserve">Usar Elementos de Protección individual el mal estado </t>
  </si>
  <si>
    <t>Heridas, esguinces, luxaciones, fracturas</t>
  </si>
  <si>
    <t xml:space="preserve">Golpes, heridas, luxaciones, esguinces, fracturas, amputaciones </t>
  </si>
  <si>
    <t xml:space="preserve">Heridas, lesiones nerviosas o de tendones, amputaciones </t>
  </si>
  <si>
    <t>Violación de distancias de seguridad en tableros eléctricos</t>
  </si>
  <si>
    <t>Quemaduras</t>
  </si>
  <si>
    <t>Choque, electrocución, fibrilación</t>
  </si>
  <si>
    <t xml:space="preserve">Golpes, heridas </t>
  </si>
  <si>
    <t>Irritación ocular y de la mucosa respiratoria</t>
  </si>
  <si>
    <t>Fatiga visual, cansancio físico, estrés, lesiones múltiples (golpes, heridas, fracturas...)</t>
  </si>
  <si>
    <t xml:space="preserve">Politraumatizado, quemaduras, afecciones respiratorias, muerte </t>
  </si>
  <si>
    <t>Afecciones de la piel, irritación de mucosas respiratorias</t>
  </si>
  <si>
    <t>Lesiones oculares y en la piel</t>
  </si>
  <si>
    <t>Lesiones oculares, lesiones en la piel, fatiga física.</t>
  </si>
  <si>
    <t>Politrauma, luxaciones, esguinces, muerte</t>
  </si>
  <si>
    <t>asfixia, Ahogamiento, muerte, alteraciones en el sistema nervioso</t>
  </si>
  <si>
    <t>Heridas, contusiones, lesiones múltiples, muerte</t>
  </si>
  <si>
    <t>Fenomenos naturales</t>
  </si>
  <si>
    <t>Ahogamiento, politraumatismo, muerte</t>
  </si>
  <si>
    <t>Heridas, contusiones, asfixia, politraumatismo, muerte</t>
  </si>
  <si>
    <t>Quedadura, muerte</t>
  </si>
  <si>
    <t>Heridas, contusiones, ahogamiento, muerte</t>
  </si>
  <si>
    <t>N/A</t>
  </si>
  <si>
    <t>Deslumbramiento por reflejo solar</t>
  </si>
  <si>
    <t xml:space="preserve">cableado  y multi  tomas de corriente expuestos bajo escritorios    </t>
  </si>
  <si>
    <t>Ninguno</t>
  </si>
  <si>
    <t>Agresiones, atentados, asonadas, tomas</t>
  </si>
  <si>
    <t xml:space="preserve">Pisos, escaleras, superficies resbalosas </t>
  </si>
  <si>
    <t xml:space="preserve">Incendio </t>
  </si>
  <si>
    <t xml:space="preserve">Digitar </t>
  </si>
  <si>
    <t xml:space="preserve">Posición sedente prolongada </t>
  </si>
  <si>
    <t xml:space="preserve">Mantenimiento y/o cambio de sillas con fallas. </t>
  </si>
  <si>
    <t>Pantallas de video terminales e iluminación artificial</t>
  </si>
  <si>
    <t>Labores de Oficina</t>
  </si>
  <si>
    <t xml:space="preserve">Limpieza de pisos, paredes y baños </t>
  </si>
  <si>
    <t xml:space="preserve">Utilización de productos de limpieza como limpiador desinfectante.                       Polvo limpiador. hipoclorito de sodio.  </t>
  </si>
  <si>
    <t xml:space="preserve">Entrega de elementos de protección personal ( guantes y tapabocas). Proveedor </t>
  </si>
  <si>
    <t>Ubicación en el cuarto de aseo de un espacio destinado para colocar los productos</t>
  </si>
  <si>
    <t>Guantes, gafas, tapabocas, delantal.</t>
  </si>
  <si>
    <t>Barrer, trapear,  lavar loza, cortar  fruta.</t>
  </si>
  <si>
    <t>Uso de EPP (Guantes, tapabocas, gafas y delantal)</t>
  </si>
  <si>
    <t xml:space="preserve">Preparación de alimentos </t>
  </si>
  <si>
    <t xml:space="preserve">Servir bebidas calientes </t>
  </si>
  <si>
    <t>Guantes, tapabocas, delantal.</t>
  </si>
  <si>
    <t>Pisos húmedos y resbalosos al realizar las labores de lavado y trapeado de pisos y baños</t>
  </si>
  <si>
    <t>Uso de EPP: Calzado antideslizante</t>
  </si>
  <si>
    <t xml:space="preserve">Señalización.
Procedimiento para trabajo en alturas. </t>
  </si>
  <si>
    <t xml:space="preserve">Suministro de EPP de protección personal, guantes de Hilaza </t>
  </si>
  <si>
    <t>Guantes de hilaza</t>
  </si>
  <si>
    <t>No aplica</t>
  </si>
  <si>
    <t>Cumplimiento de metas comerciales, atención a empresas clientes, manejo de personal.</t>
  </si>
  <si>
    <t>Desplazamientos a obras de construcción</t>
  </si>
  <si>
    <t>Conducir carro.</t>
  </si>
  <si>
    <t>Ingreso a obras de construcción</t>
  </si>
  <si>
    <t>Ingreso a obras de diferentes industrias</t>
  </si>
  <si>
    <t>Ingreso a obras de construcción y diferentes industrias en las cuales debe contactar clientes y/o realizar pruebas de producto.(Las normas de seguridad previstas en cada obra y/o industria dependen de las directrices de las misma.)</t>
  </si>
  <si>
    <t>Utilización de EPP (casco, botas punta acero)</t>
  </si>
  <si>
    <t>Mantener el cableado debidamente encanalado y aislado</t>
  </si>
  <si>
    <t>Uso de productos de limpieza con sellantes y antideslizantes y señalización.</t>
  </si>
  <si>
    <t>Guantes Hilaza</t>
  </si>
  <si>
    <t xml:space="preserve">para llegar a una superficie de 3,80 mts, superficie de la cual toma cajas con producto. </t>
  </si>
  <si>
    <t>Publico (agresiones,  atentados, asaltos)</t>
  </si>
  <si>
    <t xml:space="preserve">PARTICIPANTES: </t>
  </si>
  <si>
    <t>PARTICIPANTES:</t>
  </si>
  <si>
    <t xml:space="preserve">PERSONAL ADMNISTRATIVO </t>
  </si>
  <si>
    <t>Atención al cliente</t>
  </si>
  <si>
    <t>Cumplimiento de metas comerciales, atención a empresas clientes, manejo de clientes</t>
  </si>
  <si>
    <t>PARTICIPANTE:</t>
  </si>
  <si>
    <t>1. Tener el certificado de alturas nivel administrativo vigente        2. Capacitación sobre el autocuidado promoviendo la utilización de EPP</t>
  </si>
  <si>
    <t>Visita clientes</t>
  </si>
  <si>
    <t>Suministro de EPP de protección personal, botas de seguridad y guantes</t>
  </si>
  <si>
    <t xml:space="preserve">EVALUACIÓN REALIZADA POR:  COLMENA ARL - LB CONSULTORES </t>
  </si>
  <si>
    <t xml:space="preserve">Uso de teléfonos fijos y celulares para desarrollo de actividad laboral </t>
  </si>
  <si>
    <t>Teléfonos con control de volumen</t>
  </si>
  <si>
    <t xml:space="preserve">Uso de diadema y/o manos libres para el personal con alta exposición (personal teleoperador - recepcionista - servicio al cliente) </t>
  </si>
  <si>
    <t xml:space="preserve">Capacitación preventiva en  conservación auditiva  - Seguridad en Oficinas  
</t>
  </si>
  <si>
    <t xml:space="preserve">Sistema de Aire acondicionado </t>
  </si>
  <si>
    <t xml:space="preserve">Divulgación de información para la prevención de riesgos </t>
  </si>
  <si>
    <t>Uso de servicio sanitario</t>
  </si>
  <si>
    <t>Consumo de alimentos</t>
  </si>
  <si>
    <t xml:space="preserve">Vasos y recipientes con bebidas calientes </t>
  </si>
  <si>
    <t xml:space="preserve">Protocolo de limpieza y desinfección de baños 
Protocolo de lavado de manos </t>
  </si>
  <si>
    <t xml:space="preserve">Protocolo de limpieza y desinfección de baños 
Protocolo de lavado de manos 
Divulgación de información para la prevención de riesgos </t>
  </si>
  <si>
    <t xml:space="preserve">Herramientas en adecuado estado, posibilidad de reposición en caso de deterioro </t>
  </si>
  <si>
    <t xml:space="preserve">Capacitación en uso adecuado de elementos de oficina - seguridad en oficina </t>
  </si>
  <si>
    <t xml:space="preserve">Implementación de bolsos de seguridad para uso interno de la organización </t>
  </si>
  <si>
    <t xml:space="preserve">CARGO:  CONSULTOR ARL COLMENA </t>
  </si>
  <si>
    <t xml:space="preserve">Evaluación ambiental de iluminación
Capacitación de conservación visual - Seguridad en Oficinas  </t>
  </si>
  <si>
    <t xml:space="preserve">Polvo generado de tareas de limpieza </t>
  </si>
  <si>
    <t>Uso de Mascarilla  N95</t>
  </si>
  <si>
    <t xml:space="preserve">Visita a clientes, aliados. </t>
  </si>
  <si>
    <t xml:space="preserve">Uso de vehículo, servicio de transporte propio o contratado para traslados por ocasión del trabajo </t>
  </si>
  <si>
    <t xml:space="preserve">Programa de seguridad vial conductores y peatones </t>
  </si>
  <si>
    <t xml:space="preserve">Limpieza de superficies a alturas superiores al nivel de hombre </t>
  </si>
  <si>
    <t xml:space="preserve">Movimientos al levantar elementos, residuos, en labores de aseo </t>
  </si>
  <si>
    <t xml:space="preserve">Manipulación de cargas asociadas a elementos de aseo, recipientes contenedores de residuos </t>
  </si>
  <si>
    <t>Estilo de mando, evaluación de desempeño, manejo de cambios</t>
  </si>
  <si>
    <t xml:space="preserve">Demandas cualitativas y cuantitativas de la labor </t>
  </si>
  <si>
    <t>Rotación, horas extras, pausas</t>
  </si>
  <si>
    <t xml:space="preserve">Cohesión, trabajo en equipo  </t>
  </si>
  <si>
    <t xml:space="preserve">CCL 
Actividades de bienestar </t>
  </si>
  <si>
    <t xml:space="preserve">Maquinaria de Obra </t>
  </si>
  <si>
    <t xml:space="preserve">Uso  de EPP 
Protección auditivo de inserción </t>
  </si>
  <si>
    <t xml:space="preserve">Capacitación en Conservación Auditiva </t>
  </si>
  <si>
    <t xml:space="preserve">Protección auditiva de inserción </t>
  </si>
  <si>
    <t xml:space="preserve">Polución de obra </t>
  </si>
  <si>
    <t xml:space="preserve">Uso de protección respiratoria </t>
  </si>
  <si>
    <t xml:space="preserve">Capacitación en uso adecuado de EPP y Riesgo Químico </t>
  </si>
  <si>
    <t xml:space="preserve">Protección Respiratoria </t>
  </si>
  <si>
    <t xml:space="preserve">Protección de pies y cabeza </t>
  </si>
  <si>
    <t xml:space="preserve">Calzado con suela antideslizante </t>
  </si>
  <si>
    <t xml:space="preserve">Protección visual </t>
  </si>
  <si>
    <t xml:space="preserve">Labores administrativas </t>
  </si>
  <si>
    <t xml:space="preserve">Uso de casco de seguridad </t>
  </si>
  <si>
    <t xml:space="preserve">Labores de Oficina
Relación con cliente interno y externo 
</t>
  </si>
  <si>
    <t xml:space="preserve">TIENDA CORONA </t>
  </si>
  <si>
    <t xml:space="preserve">CANAL </t>
  </si>
  <si>
    <t xml:space="preserve">CORONA ALMACENES 
ADMINISTRACIÓN </t>
  </si>
  <si>
    <t xml:space="preserve">Puntos de cafetería, suministro de bebidas calientes y frías </t>
  </si>
  <si>
    <t xml:space="preserve">Divulgación de información para la prevención de riesgos 
Suministro de bebidas calientes y frías </t>
  </si>
  <si>
    <t>Capacitación en cuidados en los desplazamientos</t>
  </si>
  <si>
    <t xml:space="preserve">Papelería, folders, cajas, diferentes elementos bajo los planos de trabajo </t>
  </si>
  <si>
    <t xml:space="preserve">Capacitación en programa de orden y aseo </t>
  </si>
  <si>
    <t>Movimientos telúricos, terremoto</t>
  </si>
  <si>
    <t>Edificación de construcción antisísmica</t>
  </si>
  <si>
    <t>Quemadura, muerte</t>
  </si>
  <si>
    <t>Capacitación en prevención control de incendios, plan de emergencia</t>
  </si>
  <si>
    <t>Reforzar plan de emergencias, realización de simulacros, mantener despejadas rutas y escaleras de evacuación.
Capacitación brigadas de emergencia</t>
  </si>
  <si>
    <t xml:space="preserve">Adecuación de planos de trabajo. </t>
  </si>
  <si>
    <t>Capacitación sobre el riesgo.</t>
  </si>
  <si>
    <t>Carga estática prolongada</t>
  </si>
  <si>
    <t>Adecuación de planos de trabajo. 
Sillas ergonómicas ajustables.</t>
  </si>
  <si>
    <t>Capacitación sobre el riesgo, Exámenes periódicos ocupacionales, programa de pausas activas de trabajo</t>
  </si>
  <si>
    <t>Capacitación sobre el riesgo, Exámenes periódicos ocupacionales.</t>
  </si>
  <si>
    <t>Ayuda mecánica para trasladar cajas con producto.</t>
  </si>
  <si>
    <t>Video terminales con filtro de protección U.V</t>
  </si>
  <si>
    <t>Capacitar sobre el riesgo, exámenes periódicos ocupacionales</t>
  </si>
  <si>
    <t xml:space="preserve">SERVICIOS GENERALES 
ASEO Y CAFETERIA </t>
  </si>
  <si>
    <t xml:space="preserve">SERVICIOS GENERALES - ASEO Y CAFETERIA  </t>
  </si>
  <si>
    <t>PERSONAL CAFETERIA (CONTRATISTA)</t>
  </si>
  <si>
    <t xml:space="preserve">Personal de Servicios Generales </t>
  </si>
  <si>
    <t xml:space="preserve">Limpieza de áreas,  pisos, paredes y baños
Atención de servicio de cafetería, preparación de refrigerios   </t>
  </si>
  <si>
    <t xml:space="preserve">Actividades por parte de la contratista:  
1.Formación en inteligencia emocional, comunicación, solución de conflictos, adaptación al cambio 
 2.Encuesta de riesgo psicosocial
3, Definición de plan de intervención según el riesgo                      </t>
  </si>
  <si>
    <t xml:space="preserve">Control de contratistas 
SVE Osteomuscular por parte de GRUPO EULEN </t>
  </si>
  <si>
    <t xml:space="preserve">Control de Contratistas, 
Programa de Riesgo Químico 
Capacitación de MSDS y Riesgo Químico por parte de GRUPO EULEN </t>
  </si>
  <si>
    <t xml:space="preserve">Condiciones de almacenamiento del área asignada a GRUPO EULEN </t>
  </si>
  <si>
    <t>Programa de pausas activas. Exámenes médicos periódicos con énfasis en . Osteomuscular.</t>
  </si>
  <si>
    <t>Postura bípeda prolongada</t>
  </si>
  <si>
    <t>movimiento por fuera del ángulo de confort para hombro</t>
  </si>
  <si>
    <t>Sensibilización sobre autocuidado. Divulgar procedimiento de reporte de incidentes y accidentes de trabajo.</t>
  </si>
  <si>
    <t xml:space="preserve">Iluminación en áreas de oficina, cafetería y áreas comunes </t>
  </si>
  <si>
    <t xml:space="preserve">PERSONAL TIENDA CORONA </t>
  </si>
  <si>
    <t xml:space="preserve">Jefe de Ventas
Asesor Comercial Integral 
Asesor Comercial Loza
Asesor Comercial Pinturas  
Supervisor Logístico 
Auxiliar Logístico
Montacarguista
Cajero </t>
  </si>
  <si>
    <t xml:space="preserve">Temperatura ambiental condiciones de las instalaciones </t>
  </si>
  <si>
    <t xml:space="preserve">Iluminación artificial y natural  en las diferentes áreas </t>
  </si>
  <si>
    <t xml:space="preserve">Programa de mantenimiento preventivo y correctivo de luminarias </t>
  </si>
  <si>
    <t xml:space="preserve">Evaluar la necesidad de realizar estudio de iluminación y generar correctivos del caso </t>
  </si>
  <si>
    <t xml:space="preserve">Mantener Plan de Mantenimiento Preventivo y Correctivo 
Capacitación en Conservación Visual </t>
  </si>
  <si>
    <t xml:space="preserve">Montacargas en funcionamiento  </t>
  </si>
  <si>
    <t xml:space="preserve">Mantener Plan de Mantenimiento Preventivo y Correctivo </t>
  </si>
  <si>
    <t xml:space="preserve">Protección auditiva para montacarguista </t>
  </si>
  <si>
    <t xml:space="preserve">Personal competente de GRUPO EULEN para manipulación de alimentos </t>
  </si>
  <si>
    <t xml:space="preserve">Verificación de certificado de manipulación de alimentos y exámenes médicos al personal de GRUPO EULEN </t>
  </si>
  <si>
    <t xml:space="preserve">Polución generada por los productos de cemento, entre otros polvos </t>
  </si>
  <si>
    <t xml:space="preserve">Protección respiratoria en casos de exposición </t>
  </si>
  <si>
    <t xml:space="preserve">Adecuadas técnicas de limpieza y organización de áreas para evitar el exceso de polución de material particulado </t>
  </si>
  <si>
    <t xml:space="preserve">Almacenamiento de materiales, colocación y manejo de muestras de exhibición, manejo de Yales y otras ayudas mecánicas para la manipulación de cargas </t>
  </si>
  <si>
    <t xml:space="preserve">Protección de manos y pies </t>
  </si>
  <si>
    <t xml:space="preserve">Caída de elementos en movimiento y elementos fijos, materiales, muestras de exhibición entre otros </t>
  </si>
  <si>
    <t xml:space="preserve">Protección de Pies </t>
  </si>
  <si>
    <t xml:space="preserve">Técnicas de sistemas de almacenamiento para la prevención de caídas de objetos </t>
  </si>
  <si>
    <t>Socializar las técnicas de sistemas de almacenamiento adecuado. 
Fortalecer el sistema de reporte de incidentes, condiciones y actos  inseguros
Verificar y dar cumplimiento del uso del calzado de seguridad al personal directo y contratista. Obligatoriedad del uso de punteras provisionales para visitantes en área logística</t>
  </si>
  <si>
    <t xml:space="preserve">Superficies defectuosas </t>
  </si>
  <si>
    <t xml:space="preserve">Protección de pies con suela antideslizante </t>
  </si>
  <si>
    <t xml:space="preserve">Plan de mantenimiento preventivo y correctivo 
Sistema de reporte de condiciones y actos inseguros 
Capacitación en seguridad y prevención de accidentes </t>
  </si>
  <si>
    <t xml:space="preserve">Asesor Comercial 
Auxiliar Logístico </t>
  </si>
  <si>
    <t xml:space="preserve">Reemplazo de bisturí por tijeras </t>
  </si>
  <si>
    <t xml:space="preserve">Programa de intervención de riesgo mecánico 
Programa de inspecciones de seguridad
Sistema de reporte de condiciones y actos inseguros 
Capacitación en prevención del  riesgo mecánico </t>
  </si>
  <si>
    <t xml:space="preserve">Manipulación de tomas eléctricas al conectar aparatos eléctricos </t>
  </si>
  <si>
    <t>Plan de mantenimiento preventivo y correctivo del sistema eléctrico
Capacitación básica en prevención del riesgo eléctrico
Programa de inspecciones de seguridad
Sistema de reporte de actos y condiciones inseguras</t>
  </si>
  <si>
    <t xml:space="preserve">Conato de incendio por combustión de materiales y sustancias inflamables o comburentes </t>
  </si>
  <si>
    <t xml:space="preserve">Mejorar condiciones de almacenamiento que pueden generar riesgo </t>
  </si>
  <si>
    <t xml:space="preserve">Mantener y fortalecer el Plan de Preparación y Atención de Emergencias y su proceso de formación 
Programa de Inspecciones de seguridad
Sistema de reporte de condiciones y actos inseguros </t>
  </si>
  <si>
    <t xml:space="preserve">Superficies deslizantes por procesos de limpieza 
Defectos en los pisos y áreas de tránsito </t>
  </si>
  <si>
    <t xml:space="preserve">Señalización de áreas faltante </t>
  </si>
  <si>
    <t xml:space="preserve">Protocolos para técnicas y sistemas de almacenamiento </t>
  </si>
  <si>
    <t xml:space="preserve">Plan de mantenimiento preventivo y correctivo 
Sistema de reporte de condiciones y actos inseguros 
Capacitación en seguridad y prevención de accidentes 
Señalización de Advertencia </t>
  </si>
  <si>
    <t xml:space="preserve">Algunas áreas demarcadas y señalización de advertencia y obligatoria </t>
  </si>
  <si>
    <t xml:space="preserve">Evaluar plan de mejoramiento de condiciones inseguras por infraestructura </t>
  </si>
  <si>
    <t xml:space="preserve">Fortalecer Sistema de reportes de condiciones y actos inseguros y Programa de inspecciones de seguridad </t>
  </si>
  <si>
    <t xml:space="preserve">Capacitar al personal en técnicas de apilado y sistemas de almacenamiento 
Socializar procedimientos de manera periódica </t>
  </si>
  <si>
    <t xml:space="preserve">Mejorar condiciones de señalización de áreas, reemplazar señalización deteriorada </t>
  </si>
  <si>
    <t>Auxiliar Logístico</t>
  </si>
  <si>
    <t xml:space="preserve">Apile temporal  de materiales en áreas de tránsito  </t>
  </si>
  <si>
    <t xml:space="preserve">
Asesor Comercial Canal </t>
  </si>
  <si>
    <t xml:space="preserve">ASESOR COMERCIAL CANAL </t>
  </si>
  <si>
    <t xml:space="preserve">CENTRO DE INSPIRACIÓN </t>
  </si>
  <si>
    <t xml:space="preserve">Montacargas con dispositivos de advertencia y seguridad </t>
  </si>
  <si>
    <t xml:space="preserve">Manejo de Video Terminal, ingreso de información, seguimiento de indicadores, digitación de datos, gestión documental. </t>
  </si>
  <si>
    <t xml:space="preserve">Jefe de Ventas
Supervisor Logístico 
Cajero </t>
  </si>
  <si>
    <t xml:space="preserve">Asesor Comercial Integral 
Asesor Comercial Loza
Asesor Comercial Pinturas  
</t>
  </si>
  <si>
    <t xml:space="preserve">
Supervisor Logístico 
Auxiliar Logístico
Montacarguista
</t>
  </si>
  <si>
    <t xml:space="preserve">Limpieza de área y materiales de exhibición, manejo manual de materiales para presentar al cliente, ubicación de muestras. </t>
  </si>
  <si>
    <t>Manipulación de materiales con ayuda mecánica o manual.</t>
  </si>
  <si>
    <t>CENTRO CORONA</t>
  </si>
  <si>
    <t xml:space="preserve">CENTRO CORONA </t>
  </si>
  <si>
    <t xml:space="preserve">Evaluación y suministro de equipos periféricos para portátiles </t>
  </si>
  <si>
    <t xml:space="preserve">Posturas sedentes y bípedas </t>
  </si>
  <si>
    <t xml:space="preserve">productos tabletas o grifería / cementos y otros </t>
  </si>
  <si>
    <t xml:space="preserve">productos de exhibición  tabletas o grifería / cementos y otros </t>
  </si>
  <si>
    <t xml:space="preserve">Condiciones generales de las actividades laborales, actividades de atención al público, cumplimiento de funciones y metas,  recorridos y tránsito en las diferentes áreas,  Uso y manejo de áreas de servicio (Cafetería y baños). </t>
  </si>
  <si>
    <t xml:space="preserve">Suministro de bebidas calientes y/o frías </t>
  </si>
  <si>
    <t>Uso de chaquetas o camibusos en algodón en climas fríos  (reemplazando la camiseta polo)</t>
  </si>
  <si>
    <t xml:space="preserve">Organización de turnos de trabajo.
Plan de mantenimiento de montacargas </t>
  </si>
  <si>
    <t xml:space="preserve">Sistema eléctrico con tomas protegidas y sistema de corriente regulada </t>
  </si>
  <si>
    <t xml:space="preserve">Proteger instalaciones eléctricas desprotegidas
Evitar el uso de multitomas que pueden sobrecargas el sistema eléctrico </t>
  </si>
  <si>
    <t xml:space="preserve">Condiciones de orden y aseo de las áreas de almacenamiento 
Acumulación de materiales </t>
  </si>
  <si>
    <t>Condiciones de superficies, estantería y otros elementos de la instalación en condiciones defectuosas</t>
  </si>
  <si>
    <t xml:space="preserve">Uso de señalización de advertencia en superficies deslizantes o húmedas por las jornadas de limpieza </t>
  </si>
  <si>
    <t xml:space="preserve">Condiciones de almacenamiento deficientes, no aplicación de técnicas de almacenamiento </t>
  </si>
  <si>
    <t>Plan de prevención y atención de emergencias 
Equipos de extinción - red contra incendio - extintores 
Brigada de emergencias entrenada</t>
  </si>
  <si>
    <t xml:space="preserve">Manejo de montacargas </t>
  </si>
  <si>
    <t xml:space="preserve">Fortalecer el cumplimiento de las normas de seguridad vial. 
Sistema de reporte de condiciones y actos inseguros 
Inspecciones de seguridad 
Plan de Mantenimiento Preventivo y Correctivo de Montacargas </t>
  </si>
  <si>
    <t xml:space="preserve">Programa de seguridad física, CCT </t>
  </si>
  <si>
    <t xml:space="preserve">1.Capacitacion en conciencia  en riesgo publico previniendo y protegiendo la vida.                  2. Implementar protocolos durante y después de que ocurran algún evento de este tipo. </t>
  </si>
  <si>
    <t>Certificado de trabajo en alturas nivel avanzado y reentrenamiento, uso de EPP (Casco, arnés, eslinga) Botas.</t>
  </si>
  <si>
    <t>Mantenimiento preventivo de escalera 
Inspección de EPP
Verificación de cumplimiento de norma técnica de escalera  y canastillas</t>
  </si>
  <si>
    <t>casco con Barbuquejo, arnés, eslinga, guantes y botas.</t>
  </si>
  <si>
    <t xml:space="preserve">Cortar zuncho o adhesivo de cajas de mercancía para mostrar el producto. </t>
  </si>
  <si>
    <t xml:space="preserve">Uso de tijeras  y manipulación de tabletas de cerámica </t>
  </si>
  <si>
    <t>Contacto con Yale, elevador y/o montacargas</t>
  </si>
  <si>
    <t xml:space="preserve">Gerentes 
Jefes de Área
Coordinadores 
Analistas 
Asistentes 
Auxiliar
Recepción 
Practicantes 
Personal de apoyo de terceros </t>
  </si>
  <si>
    <t xml:space="preserve">Capacitación sobre el riesgo, exámenes periódicos ocupacionales (Optometría)
Campañas de conservación visual </t>
  </si>
  <si>
    <t xml:space="preserve">Labores de Oficina, recepción de llamadas y atención telefónica </t>
  </si>
  <si>
    <t xml:space="preserve">Manejo de altavoz </t>
  </si>
  <si>
    <t xml:space="preserve">Temperatura ambiental de Bogotá, condiciones de edificio y manejo de sistema de aire acondicionado y ventiladores en áreas  </t>
  </si>
  <si>
    <t xml:space="preserve">Sistema de Aire acondicionado  y ventiladores </t>
  </si>
  <si>
    <t xml:space="preserve">CCL 
Actividades de bienestar 
Proceso de Aplicación de Encuesta de Riesgo Psicosocial 
Programas de Desarrollo Organizacional
Programas de bienestar y recreación
Programa de formación continua  </t>
  </si>
  <si>
    <t xml:space="preserve">1.Continuar con el Formación en inteligencia emocional, comunicación, solución de conflictos, adaptación al cambio 
 2.Dar continuidad a la aplicación de la Encuesta de riesgo psicosocial
3, Definición e implementación de plan de intervención según el riesgo                      </t>
  </si>
  <si>
    <t xml:space="preserve">Adecuación de planos de trabajo </t>
  </si>
  <si>
    <t xml:space="preserve">Uso de herramientas de oficina, tijeras, cosedora, cortadores, entre otros </t>
  </si>
  <si>
    <t xml:space="preserve">Señalización y procedimientos de Trabajo Seguro </t>
  </si>
  <si>
    <t xml:space="preserve">Sistemas de acceso y canastilla </t>
  </si>
  <si>
    <t xml:space="preserve">
Black out y persianas
Capacitar sobre el riesgo, exámenes periódicos ocupacionales</t>
  </si>
  <si>
    <t xml:space="preserve">Evaluación ambiental de iluminación
Capacitación de conservación visual - Seguridad en Oficinas  
Plan de acción de mejora a las áreas que correspondan según informe 
</t>
  </si>
  <si>
    <t xml:space="preserve">
Analistas 
Asistentes 
Auxiliar
Recepción 
Practicantes </t>
  </si>
  <si>
    <t xml:space="preserve">Protocolo de limpieza y desinfección de baños 
Divulgación de información para la prevención de riesgos 
</t>
  </si>
  <si>
    <t>Guantes para manipulación de alimentos. Tapabocas</t>
  </si>
  <si>
    <t xml:space="preserve">Pocillos en porcelana con orejas 
Vasos en Cartón desechable </t>
  </si>
  <si>
    <t xml:space="preserve">Plan de Mantenimiento Preventivo y Correctivos 
Programa de Inspección de Seguridad 
Sistema de Reporte de Condiciones y Actos Inseguros </t>
  </si>
  <si>
    <t xml:space="preserve">Jornadas de Orden y Aseo
Capacitación Seguridad en Oficina </t>
  </si>
  <si>
    <t xml:space="preserve">Gerentes 
Jefes de Área
Coordinadores 
Analistas 
</t>
  </si>
  <si>
    <t>Plan de Emergencia - Contingencias para este riesgo.
Capacitación en normas de actuación en caso de presentarse el riesgo</t>
  </si>
  <si>
    <t xml:space="preserve">Programa de seguridad física Realizar capacitación en protocolos de actuación ante el peligro. </t>
  </si>
  <si>
    <t>Capacitación en riesgo 
Programa de Seguridad Vial 
Verificación de plan de mantenimiento de vehículos propios.</t>
  </si>
  <si>
    <t xml:space="preserve">Realizar capacitación sobre riesgo locativo y prevención en autocuidado
Intervención riesgo locativo
Programa de Intervención de Riesgo Locativo, Orden y Aseo  </t>
  </si>
  <si>
    <t xml:space="preserve">
Analistas 
Asistentes 
Auxiliar
Recepción 
Practicantes 
Personal de apoyo de terceros </t>
  </si>
  <si>
    <t xml:space="preserve">Cajas de muestras de nuevos productos
Manejo de cajas pequeñas, encomiendas </t>
  </si>
  <si>
    <t>Programas de mantenimiento preventivo de conexionado eléctrico</t>
  </si>
  <si>
    <t>Extintores, señalización del riesgo, señalización de rutas de evacuación</t>
  </si>
  <si>
    <t xml:space="preserve">Programa de Intervención de Riesgo Locativo, Orden y Aseo </t>
  </si>
  <si>
    <t xml:space="preserve">Protocolos del SVE osteomuscular de miembro superior y columna 
Capacitación sobre el riesgo
Suministro de elementos de confort ergonómico
Visitas de puesto de trabajo. </t>
  </si>
  <si>
    <t xml:space="preserve">Fortalecer programa de Calistenia y  pausas activas de trabajo, continuar con la implementación de SVE Osteomuscular 
Definir plan de acción para mejoras de los puestos de trabajo de acuerdo con las visitas de verificación.
</t>
  </si>
  <si>
    <t xml:space="preserve">SVE osteomuscular de miembro superior y columna 
Capacitación sobre el riesgo
Suministro de elementos de confort ergonómico
Visitas de puesto de trabajo. 
Plan de mantenimiento preventivo y correctivo de sillas </t>
  </si>
  <si>
    <t xml:space="preserve">Protocolos del SVE osteomuscular de miembro superior y columna 
Capacitación sobre el riesgo
</t>
  </si>
  <si>
    <t xml:space="preserve">Fortalecer programa de Calistenia y  pausas activas de trabajo, continuar con la implementación de SVE Osteomuscular 
</t>
  </si>
  <si>
    <t xml:space="preserve">Verificación de certificado de manipulación de alimentos y exámenes médicos con énfasis en manipulador de alimentos al personal de GRUPO EULEN </t>
  </si>
  <si>
    <t>Poli trauma, luxaciones, esguinces, muerte</t>
  </si>
  <si>
    <t xml:space="preserve">Brilladora en procesos de aplicación de sellante y otros productos </t>
  </si>
  <si>
    <t xml:space="preserve">Mantenimiento de equipos por parte de Grupo Eulen 
Capacitación al personal </t>
  </si>
  <si>
    <t xml:space="preserve">Temperatura ambiental condiciones de edificio y manejo de sistema de aire acondicionado </t>
  </si>
  <si>
    <t xml:space="preserve">Exámenes médicos periódicos </t>
  </si>
  <si>
    <t>Organismos patógenos en áreas comunes(baños y de cocina)</t>
  </si>
  <si>
    <t xml:space="preserve">Programa de Clasificación de residuos
Capacitación en riesgo biológico 
Plan de Saneamiento Básico 
Protocolos de limpieza y desinfección </t>
  </si>
  <si>
    <t xml:space="preserve">Capacitación sobre riesgo biológico. Protocolo manejo de residuos.
Divulgación permanente de protocolos y procedimientos de trabajo seguro por parte de Grupo Eulen 
Verificación del Esquema Básico de Vacunación </t>
  </si>
  <si>
    <t xml:space="preserve">Unidad de traslado de elementos de aseo </t>
  </si>
  <si>
    <t xml:space="preserve">SVE osteomuscular. Fortalecer Programa de pausas activas por parte de GRUPO EULEN </t>
  </si>
  <si>
    <t xml:space="preserve">SVE osteomuscular. Fortalecer Programa de pausas activas por parte de GRUPO EULEN 
Mantenimiento de los elementos de ayuda mecánica para el traslado de elementos de aseo </t>
  </si>
  <si>
    <t>Uso de EPP (guantes y zapatos cerrados)</t>
  </si>
  <si>
    <t xml:space="preserve">Diseñar protocolo de manejo de alimentos y bebidas. Sensibilización sobre autocuidado. Divulgar procedimiento  de Sistema de reporte de condiciones y actos inseguros 
Disponer de señalización de advertencia en puntos de riesgo (Grecas, entre otros) 
Por parte de GRUPO EULEN </t>
  </si>
  <si>
    <t xml:space="preserve">Mejorar condiciones de organización y almacenamiento en áreas asignadas a GRUPO EULEN </t>
  </si>
  <si>
    <t xml:space="preserve">Capacitación en almacenamiento seguro, Programa de Intervención de Riesgo Locativo, orden y aseo </t>
  </si>
  <si>
    <t>Programas de mantenimiento preventivo de conexiones eléctricas</t>
  </si>
  <si>
    <t xml:space="preserve">Programa de Inspecciones de Seguridad , Mejorar señalización de rutas de evacuación en oficinas 
Plan de Emergencia 
Brigada entrenada </t>
  </si>
  <si>
    <t>Mejorar señalización de advertencia, Reforzar plan de emergencias, realización de simulacros, mantener despejadas rutas y escaleras de evacuación.
Capacitación brigadas de emergencia</t>
  </si>
  <si>
    <t xml:space="preserve">Mejorar condiciones de conexionado eléctrico en oficinas evitando conexiones sin protección y sobrecargas. </t>
  </si>
  <si>
    <t>Calzado adecuado anti fatiga</t>
  </si>
  <si>
    <t xml:space="preserve">Dotación - chaqueta </t>
  </si>
  <si>
    <t xml:space="preserve">Divulgación de información para la prevención de riesgos 
Suministro de bebidas calientes y frías 
Rotación de lugares de ubicación de Anfitriones </t>
  </si>
  <si>
    <t xml:space="preserve">Dotación  Uniforme - Chaqueta </t>
  </si>
  <si>
    <t xml:space="preserve">Uso de Chaqueta </t>
  </si>
  <si>
    <t xml:space="preserve">Evaluación del manejo de la puerta de ingreso al Centro de Inspiración, para evitar el ingreso constante de las corrientes de viento </t>
  </si>
  <si>
    <t xml:space="preserve">Uso de chaquetas o camisa en algodón en climas fríos  </t>
  </si>
  <si>
    <t xml:space="preserve">Iluminación artificial áreas de ventas, oficinas y bodega  </t>
  </si>
  <si>
    <t xml:space="preserve">Guantes de manipulación de alimentos personal Grupo Eulen </t>
  </si>
  <si>
    <t>Preparación y Consumo de alimentos</t>
  </si>
  <si>
    <t>Actividades de Oficina en el CCI</t>
  </si>
  <si>
    <t xml:space="preserve">Aseguramiento de elementos en paredes y muebles contra la pared y/o piso </t>
  </si>
  <si>
    <t xml:space="preserve">Señalización de rutas de evacuación, plan de emergencias
Capacitación sobre actuación ante el riesgo.
Inspecciones de Seguridad 
Sistema de Reporte de Condiciones y Actos Inseguros </t>
  </si>
  <si>
    <t xml:space="preserve">Desarrollar simulacros, mantener despejadas rutas y escaleras de evacuación Actualización plan de emergencias y divulgación.
Continuidad en los procesos de entrenamiento de Brigada de Emergencias </t>
  </si>
  <si>
    <t xml:space="preserve">Plan de Emergencias 
Conocer los riesgos e información de emergencias en las instalaciones de obra de los clientes </t>
  </si>
  <si>
    <t xml:space="preserve">Sistema de Reporte de Condiciones y Actos Inseguros </t>
  </si>
  <si>
    <t xml:space="preserve">Asesor Comercial Integral 
Asesor Comercial Loza
Asesor Comercial Pinturas  
Supervisor Logístico 
Auxiliar Logístico
</t>
  </si>
  <si>
    <t xml:space="preserve">Actividades de limpieza y organizción de área, manejo de muestras en áreas de ventas y bodega.  </t>
  </si>
  <si>
    <t xml:space="preserve">Contacto de sustancia químicas en mezcla o manipulación de pinturas y otros </t>
  </si>
  <si>
    <t xml:space="preserve">Manejo y transporte de pinturas y otras sustancias químicas 
Uso de limpiadores y otros productos para limpieza de áreas </t>
  </si>
  <si>
    <t xml:space="preserve">Protección respiratoria (según aplique) Uso de Guantes </t>
  </si>
  <si>
    <t xml:space="preserve">Fortalecimiento del programa de riesgo químico 
Capacitación en riesgo químico 
Manejo de Hojas de Seguridad de los productos y su disponibilidad en las áreas de trabajo </t>
  </si>
  <si>
    <t xml:space="preserve">Examen médico ocupacional </t>
  </si>
  <si>
    <t xml:space="preserve">Protección respiratoria en casos de exposición, guantes y lentes de seguridad </t>
  </si>
  <si>
    <t xml:space="preserve">Mejorar condiciones de almacenamiento y etiquetado de las sustancias químicas. </t>
  </si>
  <si>
    <t xml:space="preserve">Asesor Comercial Integral 
Asesor Comercial Pinturas  
Auxiliar Logístico
Personal de Servicios Generales </t>
  </si>
  <si>
    <t xml:space="preserve">Uso de limpiadores y otros productos para limpieza de áreas </t>
  </si>
  <si>
    <t xml:space="preserve">Asesores Integrales 
Auxiliar Logístico </t>
  </si>
  <si>
    <t xml:space="preserve">Manipulación de equipo de computo portatil </t>
  </si>
  <si>
    <t xml:space="preserve">Programa de pausas activas de trabajo, diseño e implementación de SVE Osteomuscular </t>
  </si>
  <si>
    <t xml:space="preserve">Jefe de Ventas 
Jefe de Logistica 
Auxiliar logistica Administrativo
Asesores Integrales 
Cajero </t>
  </si>
  <si>
    <t>Diseño e implementación de SVE osteomuscular
Capacitación en Higiene Postural</t>
  </si>
  <si>
    <t xml:space="preserve">Plan de Mantenimiento Prventivo de 
Ayuda mecánica </t>
  </si>
  <si>
    <t xml:space="preserve">Inspecciones de Seguridad 
Sistema de Reporte de Condiciones y Actos Inseguros 
Capacitación higiene postural 
Implementación de SVE Osteomuscular 
Fortalecer Calestenis y pausas activas, antes y durante la jornada </t>
  </si>
  <si>
    <t>Asesores Integrales 
Auxiliar logístico</t>
  </si>
  <si>
    <t xml:space="preserve">Auxiliares Logísticos 
Montacarguistas </t>
  </si>
  <si>
    <t xml:space="preserve">Asesor Integral </t>
  </si>
  <si>
    <t xml:space="preserve">Asesores Integrales  
Asesores de Loza
Asesores de Pintura 
Auxiliares Logísticos 
Montacarguista </t>
  </si>
  <si>
    <t xml:space="preserve">Capacitación riesgo mecánico.
Protocolo de prevención de riesgo mecánico,  uso adecuado de ayudas mecánicas y cuidado de manos </t>
  </si>
  <si>
    <t xml:space="preserve">Asesores Integrales 
Auxiliares Logísticos 
Montacarguistas </t>
  </si>
  <si>
    <t xml:space="preserve">Auxiliar logístico </t>
  </si>
  <si>
    <t xml:space="preserve">Auxiliar Logístico </t>
  </si>
  <si>
    <t xml:space="preserve">Manipulación de materiales con en bodega y montaje de exhibiciones </t>
  </si>
  <si>
    <t xml:space="preserve">Socializar las técnicas de sistemas de almacenamiento adecuado. 
Fortalecer el sistema de reporte de incidentes, condiciones y actos  inseguros
Verificar y dar cumplimiento del uso del calzado de seguridad al personal contratista. </t>
  </si>
  <si>
    <t xml:space="preserve">Auxiliar Logístico / Contratistas </t>
  </si>
  <si>
    <t xml:space="preserve">Programa de inspecciones de seguridad
Mantener y fortalecer el plan de mantenimiento preventivo y correctivo 
Fortalecer el Sistema de Reportes de condiciones y actos inseguros 
Programa de riesgo locativo, orden y aseo </t>
  </si>
  <si>
    <t>Asesor integral 
Auxiliar logístico</t>
  </si>
  <si>
    <t xml:space="preserve">Normas de seguridad con consideraciones de orden y aseo </t>
  </si>
  <si>
    <t xml:space="preserve">Programa de intervención de Riesgo Locativo, Orden y Aseo.  
Entrenamiento de Lideres 
Estandarización de buenas prácticas 
Jornadas Periódicas de Orden y Aseo </t>
  </si>
  <si>
    <t xml:space="preserve">Capacitar al personal en técnicas de apilado y sistemas de almacenamiento, orden y aseo 
Inspecciones Periódicas 
Sistema de Reporte de condiciones y actos inseguros  
Socializar procedimientos de manera periódica </t>
  </si>
  <si>
    <t>Atención al público, manejo de cliente</t>
  </si>
  <si>
    <t xml:space="preserve">Condiciones generales de las actividades laborales, actividades de atención al público, cumplimiento de funciones y metas,  recorridos y tránsito en las diferentes áreas,  maniobra de montacarga en áreas de bodega y patio </t>
  </si>
  <si>
    <t>Programa de Seguridad Vial
Competencias especificas manejo de montacargas 
Capacitación prevención de AT 
Inspección preoperacional de equipos.</t>
  </si>
  <si>
    <t>Atención al público, manejo de cliente conflictivo</t>
  </si>
  <si>
    <t>Agresiones, atentados,  intento de robos y atracos asonadas, tomas</t>
  </si>
  <si>
    <t xml:space="preserve">Capacitacion en conciencia  en riesgo publico previniendo y protegiendo la vida.                  Implementar protocolos durante y después de que ocurran algún evento de este tipo. </t>
  </si>
  <si>
    <t xml:space="preserve">Programa de seguridad física, CCT 
Plan de Emergencias </t>
  </si>
  <si>
    <t>Subir y/o bajar mercancía desde  escalera, canastilla, actividades de inventarios.</t>
  </si>
  <si>
    <t>|</t>
  </si>
  <si>
    <t>Asesor Comercial Integral 
Asesor Comercial Loza
Asesor Comercial Pinturas  
Supervisor Logístico 
Auxiliar Logístico
Montacarguista</t>
  </si>
  <si>
    <t xml:space="preserve">Polvo o materiales en proyección </t>
  </si>
  <si>
    <t xml:space="preserve">Uso de protección visual </t>
  </si>
  <si>
    <t xml:space="preserve">Realizar la entrega de EPP cuando necesiten cambio                        </t>
  </si>
  <si>
    <t xml:space="preserve">Actividades de limpieza y organización de área, manejo de muestras en áreas de ventas y bodega.  </t>
  </si>
  <si>
    <t xml:space="preserve">Manipulación de equipo de computo portátil </t>
  </si>
  <si>
    <t xml:space="preserve">Plan de Mantenimiento Preventivo de 
Ayuda mecánica </t>
  </si>
  <si>
    <t xml:space="preserve">Inspecciones de Seguridad 
Sistema de Reporte de Condiciones y Actos Inseguros 
Capacitación higiene postural 
Implementación de SVE Osteomuscular 
Fortalecer Calistenia y pausas activas, antes y durante la jornada </t>
  </si>
  <si>
    <t xml:space="preserve">Condiciones generales de las actividades laborales, actividades de atención al público, cumplimiento de funciones y metas,  recorridos y tránsito en las diferentes áreas,  maniobra de montacargas en áreas de bodega y patio </t>
  </si>
  <si>
    <t>Programa de Seguridad Vial
Competencias especificas manejo de montacargas 
Capacitación prevención de AT 
Inspección pre operacional de equipos.</t>
  </si>
  <si>
    <t xml:space="preserve">Capacitación en conciencia  en riesgo publico previniendo y protegiendo la vida.                  Implementar protocolos durante y después de que ocurran algún evento de este tipo. </t>
  </si>
  <si>
    <t xml:space="preserve">Jefe de Ventas
Asesor Comercial Integral 
Asesor Comercial Pinturas  
Jefe Logístico 
Auxiliar Logístico
Montacarguista
Cajero </t>
  </si>
  <si>
    <t xml:space="preserve">Asesores Integrales 
Anfitriones 
Cajero
Jefe de Venta </t>
  </si>
  <si>
    <t xml:space="preserve">Auxiliar Logístico 
Asesores Integrales </t>
  </si>
  <si>
    <t xml:space="preserve">Auxiliar Logístico 
</t>
  </si>
  <si>
    <t xml:space="preserve">Limpieza de área y materiales de exhibición, manejo manual de materiales para presentar al cliente, ubicación de muestras, alistamiento de pedidos </t>
  </si>
  <si>
    <t xml:space="preserve">Manipulación de materiales con ayuda mecánica o manual, alistamiento de pedidos  </t>
  </si>
  <si>
    <t xml:space="preserve">Jefe de Ventas
Asesor Comercial Integral 
Auxiliar Logístico
Cajero </t>
  </si>
  <si>
    <t>Auxiliar Logístico 
Asesor Integral</t>
  </si>
  <si>
    <t>Jefe de Ventas 
Asesor integral 
Auxiliar logístico 
Cajero</t>
  </si>
  <si>
    <t xml:space="preserve">Agresiones, atentados,  intento de robos y hurtos al CCI,  asonadas, concentraciones masivas </t>
  </si>
  <si>
    <t xml:space="preserve">Manejo de vehículos particulares, toma de transporte publico usualmente taxis, visita a zonas deprimidas (Bosa, codito etc.). Ocasionalmente visitan clientes sin conocer con exactitud el lugar de encuentro, ni la persona con la cual se van a encontrar. </t>
  </si>
  <si>
    <t>Capacitación en normas de actuación en caso de presentarse el riesgo</t>
  </si>
  <si>
    <t xml:space="preserve">Capacitación en conciencia  en riesgo publico previniendo y protegiendo la vida.                                  Implementar protocolos durante y después de que ocurran algún evento de este tipo.                                                </t>
  </si>
  <si>
    <t xml:space="preserve">Enfermedades de las vías respiratorias altas, afecciones oculares, afecciones de la piel </t>
  </si>
  <si>
    <t>Desplazamientos por zonas vulnerables de la ciudad.</t>
  </si>
  <si>
    <t xml:space="preserve">Capacitación en conciencia de riesgo con énfasis en el autocuidado     </t>
  </si>
  <si>
    <t xml:space="preserve">Realizar la entrega de EPP cuando necesiten cambio                        Seguir protocolos de seguridad para el ingreso a obras y/o industrias. </t>
  </si>
  <si>
    <t xml:space="preserve">Materiales en obra con riesgo de caída </t>
  </si>
  <si>
    <t xml:space="preserve">1Realizar la entrega de EPP cuando necesiten cambio                     Seguir protocolos de seguridad para el ingreso a obras y/o industrias. </t>
  </si>
  <si>
    <t xml:space="preserve">Manejo de cargas , maletín con portátil y material de consulta, catálogo y folletos </t>
  </si>
  <si>
    <t>Actitud postural inadecuada al utilizar su computador portátil durante aproximadamente un 50%  de la jornada laboral en una semana de trabajo habitual. Movimientos concentrados a nivel de miembros superiores al digitar y al contestar correos o  el chat a través de su teléfono celular el cual se convierte en una herramienta de trabajo.</t>
  </si>
  <si>
    <t xml:space="preserve">1.Formación en inteligencia emocional, comunicación, solución de conflictos, adaptación al cambio 
 2.Encuesta de riesgo psicosocial
3, Dedición de plan de intervención según el riesgo                      </t>
  </si>
  <si>
    <t>Revisión tecnomecanica moto, vehículo</t>
  </si>
  <si>
    <t xml:space="preserve">En caso de moto utilización de casco, chaleco reflectivo, Botas Puntas de acero  </t>
  </si>
  <si>
    <t>1. Implementación de PESV  y divulgación. 2.Sensibilización en seguridad vial. 3 Realizar seguimiento al mantenimiento preventivo y/o correctivo realizado a las carro.                                                                                                                         4. Estándares de seguridad vial peatón, conductor y pasajero</t>
  </si>
  <si>
    <t xml:space="preserve">Mejorar condiciones de escaleras del primero al segundo piso. </t>
  </si>
  <si>
    <t>Capacitación en manejo de VDT - Seguridad en Oficinas  
Pausas Activas Visuales 
Capacitación sobre alteraciones visuales y manejo                                        Control anual de optometría</t>
  </si>
  <si>
    <t>Uso de video terminales con filtro U:V,</t>
  </si>
  <si>
    <t>FECHA ELABORACIÓN:  Noviembre de 2019</t>
  </si>
  <si>
    <t>EDIFICIO ADMINISTRATIVO DORADO</t>
  </si>
  <si>
    <t>FECHA ELABORACIÓN: Noviembre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</si>
</sst>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240A]General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sz val="18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20"/>
      <name val="Calibri"/>
      <family val="2"/>
      <scheme val="minor"/>
    </font>
    <font>
      <b/>
      <sz val="22"/>
      <name val="Calibri"/>
      <family val="2"/>
      <scheme val="minor"/>
    </font>
    <font>
      <b/>
      <sz val="36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Arial"/>
      <family val="2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Corbel"/>
      <family val="2"/>
    </font>
    <font>
      <b/>
      <sz val="12"/>
      <color theme="1"/>
      <name val="Corbel"/>
      <family val="2"/>
    </font>
    <font>
      <b/>
      <sz val="12"/>
      <name val="Corbel"/>
      <family val="2"/>
    </font>
    <font>
      <sz val="9"/>
      <name val="Corbel"/>
      <family val="2"/>
    </font>
    <font>
      <b/>
      <sz val="9"/>
      <name val="Corbel"/>
      <family val="2"/>
    </font>
    <font>
      <sz val="10"/>
      <name val="Corbel"/>
      <family val="2"/>
    </font>
    <font>
      <sz val="11"/>
      <color theme="1"/>
      <name val="Corbel"/>
      <family val="2"/>
    </font>
    <font>
      <b/>
      <u/>
      <sz val="9"/>
      <name val="Corbel"/>
      <family val="2"/>
    </font>
    <font>
      <b/>
      <u/>
      <sz val="10"/>
      <color theme="1"/>
      <name val="Corbel"/>
      <family val="2"/>
    </font>
    <font>
      <b/>
      <sz val="8"/>
      <name val="Corbel"/>
      <family val="2"/>
    </font>
    <font>
      <sz val="8"/>
      <name val="Corbel"/>
      <family val="2"/>
    </font>
    <font>
      <sz val="9"/>
      <color rgb="FF000000"/>
      <name val="Corbel"/>
      <family val="2"/>
    </font>
    <font>
      <sz val="10"/>
      <color rgb="FF000000"/>
      <name val="Corbel"/>
      <family val="2"/>
    </font>
    <font>
      <b/>
      <sz val="10"/>
      <color theme="1"/>
      <name val="Corbel"/>
      <family val="2"/>
    </font>
  </fonts>
  <fills count="2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65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0">
    <xf numFmtId="0" fontId="0" fillId="0" borderId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164" fontId="26" fillId="0" borderId="0"/>
    <xf numFmtId="0" fontId="3" fillId="0" borderId="0"/>
  </cellStyleXfs>
  <cellXfs count="319">
    <xf numFmtId="0" fontId="0" fillId="0" borderId="0" xfId="0"/>
    <xf numFmtId="0" fontId="3" fillId="0" borderId="0" xfId="1"/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9" fillId="0" borderId="0" xfId="6"/>
    <xf numFmtId="0" fontId="3" fillId="0" borderId="0" xfId="6" applyFont="1" applyBorder="1"/>
    <xf numFmtId="0" fontId="3" fillId="0" borderId="21" xfId="6" applyFont="1" applyBorder="1"/>
    <xf numFmtId="0" fontId="3" fillId="0" borderId="31" xfId="6" applyFont="1" applyBorder="1"/>
    <xf numFmtId="0" fontId="3" fillId="0" borderId="32" xfId="6" applyFont="1" applyBorder="1"/>
    <xf numFmtId="0" fontId="3" fillId="0" borderId="32" xfId="6" applyFont="1" applyFill="1" applyBorder="1"/>
    <xf numFmtId="0" fontId="3" fillId="0" borderId="33" xfId="6" applyFont="1" applyFill="1" applyBorder="1"/>
    <xf numFmtId="0" fontId="12" fillId="0" borderId="0" xfId="3" applyFont="1" applyFill="1" applyBorder="1" applyAlignment="1">
      <alignment horizontal="center" vertical="center" wrapText="1"/>
    </xf>
    <xf numFmtId="0" fontId="13" fillId="0" borderId="16" xfId="3" applyFont="1" applyBorder="1" applyAlignment="1">
      <alignment horizontal="center" vertical="center"/>
    </xf>
    <xf numFmtId="0" fontId="13" fillId="0" borderId="0" xfId="3" applyFont="1" applyFill="1" applyBorder="1"/>
    <xf numFmtId="0" fontId="13" fillId="0" borderId="18" xfId="3" applyFont="1" applyFill="1" applyBorder="1" applyAlignment="1">
      <alignment horizontal="center" vertical="center"/>
    </xf>
    <xf numFmtId="0" fontId="13" fillId="0" borderId="16" xfId="3" applyFont="1" applyFill="1" applyBorder="1" applyAlignment="1">
      <alignment horizontal="center" vertical="center"/>
    </xf>
    <xf numFmtId="0" fontId="14" fillId="0" borderId="0" xfId="3" applyFont="1" applyBorder="1"/>
    <xf numFmtId="0" fontId="14" fillId="0" borderId="0" xfId="3" applyFont="1" applyFill="1" applyBorder="1"/>
    <xf numFmtId="0" fontId="14" fillId="0" borderId="22" xfId="3" applyFont="1" applyFill="1" applyBorder="1"/>
    <xf numFmtId="0" fontId="12" fillId="0" borderId="22" xfId="3" applyFont="1" applyFill="1" applyBorder="1" applyAlignment="1">
      <alignment horizontal="center" vertical="center" wrapText="1"/>
    </xf>
    <xf numFmtId="0" fontId="13" fillId="0" borderId="25" xfId="3" applyFont="1" applyBorder="1" applyAlignment="1">
      <alignment horizontal="center" vertical="center"/>
    </xf>
    <xf numFmtId="0" fontId="13" fillId="0" borderId="22" xfId="3" applyFont="1" applyFill="1" applyBorder="1"/>
    <xf numFmtId="0" fontId="15" fillId="0" borderId="28" xfId="3" applyFont="1" applyFill="1" applyBorder="1" applyAlignment="1">
      <alignment horizontal="center" vertical="center" wrapText="1"/>
    </xf>
    <xf numFmtId="0" fontId="15" fillId="7" borderId="28" xfId="3" applyFont="1" applyFill="1" applyBorder="1" applyAlignment="1">
      <alignment horizontal="center" vertical="center" wrapText="1"/>
    </xf>
    <xf numFmtId="0" fontId="15" fillId="4" borderId="13" xfId="3" applyFont="1" applyFill="1" applyBorder="1" applyAlignment="1">
      <alignment horizontal="center" vertical="center" wrapText="1"/>
    </xf>
    <xf numFmtId="0" fontId="15" fillId="8" borderId="13" xfId="3" applyFont="1" applyFill="1" applyBorder="1" applyAlignment="1">
      <alignment horizontal="center" vertical="center" wrapText="1"/>
    </xf>
    <xf numFmtId="0" fontId="15" fillId="9" borderId="13" xfId="3" applyFont="1" applyFill="1" applyBorder="1" applyAlignment="1">
      <alignment horizontal="center" vertical="center" wrapText="1"/>
    </xf>
    <xf numFmtId="0" fontId="15" fillId="0" borderId="26" xfId="3" applyFont="1" applyFill="1" applyBorder="1" applyAlignment="1">
      <alignment horizontal="right" vertical="center" wrapText="1"/>
    </xf>
    <xf numFmtId="0" fontId="15" fillId="0" borderId="12" xfId="3" applyFont="1" applyFill="1" applyBorder="1" applyAlignment="1">
      <alignment horizontal="right" vertical="center" wrapText="1"/>
    </xf>
    <xf numFmtId="0" fontId="3" fillId="10" borderId="0" xfId="6" applyFont="1" applyFill="1" applyBorder="1"/>
    <xf numFmtId="0" fontId="9" fillId="10" borderId="0" xfId="6" applyFill="1" applyBorder="1"/>
    <xf numFmtId="0" fontId="9" fillId="10" borderId="43" xfId="6" applyFill="1" applyBorder="1"/>
    <xf numFmtId="0" fontId="3" fillId="10" borderId="40" xfId="6" applyFont="1" applyFill="1" applyBorder="1"/>
    <xf numFmtId="0" fontId="12" fillId="10" borderId="0" xfId="3" applyFont="1" applyFill="1" applyBorder="1" applyAlignment="1">
      <alignment horizontal="center" vertical="center" wrapText="1"/>
    </xf>
    <xf numFmtId="0" fontId="12" fillId="10" borderId="41" xfId="3" applyFont="1" applyFill="1" applyBorder="1" applyAlignment="1">
      <alignment horizontal="center" vertical="center" wrapText="1"/>
    </xf>
    <xf numFmtId="0" fontId="13" fillId="10" borderId="0" xfId="3" applyFont="1" applyFill="1" applyBorder="1"/>
    <xf numFmtId="0" fontId="13" fillId="10" borderId="41" xfId="3" applyFont="1" applyFill="1" applyBorder="1"/>
    <xf numFmtId="0" fontId="3" fillId="10" borderId="41" xfId="6" applyFont="1" applyFill="1" applyBorder="1"/>
    <xf numFmtId="0" fontId="9" fillId="10" borderId="40" xfId="6" applyFill="1" applyBorder="1"/>
    <xf numFmtId="0" fontId="9" fillId="10" borderId="41" xfId="6" applyFill="1" applyBorder="1"/>
    <xf numFmtId="0" fontId="9" fillId="10" borderId="42" xfId="6" applyFill="1" applyBorder="1"/>
    <xf numFmtId="0" fontId="9" fillId="10" borderId="44" xfId="6" applyFill="1" applyBorder="1"/>
    <xf numFmtId="0" fontId="15" fillId="0" borderId="0" xfId="3" applyFont="1" applyFill="1" applyBorder="1" applyAlignment="1">
      <alignment horizontal="center" vertical="center" wrapText="1"/>
    </xf>
    <xf numFmtId="0" fontId="15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center" vertical="center"/>
    </xf>
    <xf numFmtId="0" fontId="3" fillId="0" borderId="0" xfId="6" applyFont="1" applyFill="1" applyBorder="1"/>
    <xf numFmtId="0" fontId="9" fillId="0" borderId="0" xfId="6" applyFill="1" applyBorder="1"/>
    <xf numFmtId="0" fontId="23" fillId="10" borderId="0" xfId="6" applyFont="1" applyFill="1" applyBorder="1"/>
    <xf numFmtId="0" fontId="22" fillId="10" borderId="0" xfId="3" applyFont="1" applyFill="1" applyBorder="1" applyAlignment="1">
      <alignment horizontal="center" vertical="center" wrapText="1"/>
    </xf>
    <xf numFmtId="0" fontId="24" fillId="0" borderId="28" xfId="3" applyFont="1" applyFill="1" applyBorder="1" applyAlignment="1">
      <alignment horizontal="center" vertical="center" wrapText="1"/>
    </xf>
    <xf numFmtId="0" fontId="24" fillId="7" borderId="28" xfId="3" applyFont="1" applyFill="1" applyBorder="1" applyAlignment="1">
      <alignment horizontal="center" vertical="center" wrapText="1"/>
    </xf>
    <xf numFmtId="0" fontId="24" fillId="0" borderId="26" xfId="3" applyFont="1" applyFill="1" applyBorder="1" applyAlignment="1">
      <alignment horizontal="right" vertical="center" wrapText="1"/>
    </xf>
    <xf numFmtId="0" fontId="24" fillId="7" borderId="49" xfId="3" applyFont="1" applyFill="1" applyBorder="1" applyAlignment="1">
      <alignment horizontal="center" vertical="center" wrapText="1"/>
    </xf>
    <xf numFmtId="0" fontId="24" fillId="0" borderId="12" xfId="3" applyFont="1" applyFill="1" applyBorder="1" applyAlignment="1">
      <alignment horizontal="right" vertical="center" wrapText="1"/>
    </xf>
    <xf numFmtId="0" fontId="21" fillId="0" borderId="16" xfId="3" applyFont="1" applyBorder="1" applyAlignment="1">
      <alignment horizontal="center" vertical="center"/>
    </xf>
    <xf numFmtId="0" fontId="21" fillId="10" borderId="0" xfId="3" applyFont="1" applyFill="1" applyBorder="1"/>
    <xf numFmtId="0" fontId="21" fillId="0" borderId="18" xfId="3" applyFont="1" applyFill="1" applyBorder="1" applyAlignment="1">
      <alignment horizontal="center" vertical="center"/>
    </xf>
    <xf numFmtId="0" fontId="21" fillId="0" borderId="51" xfId="3" applyFont="1" applyFill="1" applyBorder="1" applyAlignment="1">
      <alignment horizontal="center" vertical="center"/>
    </xf>
    <xf numFmtId="0" fontId="23" fillId="10" borderId="21" xfId="6" applyFont="1" applyFill="1" applyBorder="1"/>
    <xf numFmtId="0" fontId="1" fillId="10" borderId="0" xfId="3" applyFont="1" applyFill="1" applyBorder="1"/>
    <xf numFmtId="0" fontId="1" fillId="10" borderId="41" xfId="3" applyFont="1" applyFill="1" applyBorder="1"/>
    <xf numFmtId="0" fontId="22" fillId="10" borderId="41" xfId="3" applyFont="1" applyFill="1" applyBorder="1" applyAlignment="1">
      <alignment horizontal="center" vertical="center" wrapText="1"/>
    </xf>
    <xf numFmtId="0" fontId="21" fillId="0" borderId="25" xfId="3" applyFont="1" applyBorder="1" applyAlignment="1">
      <alignment horizontal="center" vertical="center"/>
    </xf>
    <xf numFmtId="0" fontId="14" fillId="0" borderId="0" xfId="0" applyFont="1"/>
    <xf numFmtId="0" fontId="15" fillId="0" borderId="0" xfId="1" applyFont="1"/>
    <xf numFmtId="0" fontId="15" fillId="0" borderId="0" xfId="1" applyFont="1" applyAlignment="1">
      <alignment horizontal="left"/>
    </xf>
    <xf numFmtId="0" fontId="15" fillId="0" borderId="0" xfId="1" applyFont="1" applyAlignment="1">
      <alignment horizontal="left" wrapText="1"/>
    </xf>
    <xf numFmtId="0" fontId="22" fillId="0" borderId="1" xfId="1" applyFont="1" applyBorder="1"/>
    <xf numFmtId="0" fontId="15" fillId="0" borderId="0" xfId="1" applyFont="1" applyAlignment="1">
      <alignment horizontal="left" vertical="center"/>
    </xf>
    <xf numFmtId="0" fontId="15" fillId="13" borderId="1" xfId="3" applyFont="1" applyFill="1" applyBorder="1" applyAlignment="1">
      <alignment horizontal="left" vertical="center" wrapText="1"/>
    </xf>
    <xf numFmtId="0" fontId="15" fillId="0" borderId="1" xfId="7" applyFont="1" applyBorder="1" applyAlignment="1">
      <alignment horizontal="left" vertical="center" wrapText="1"/>
    </xf>
    <xf numFmtId="0" fontId="15" fillId="10" borderId="1" xfId="3" applyFont="1" applyFill="1" applyBorder="1" applyAlignment="1">
      <alignment horizontal="left" vertical="center" wrapText="1"/>
    </xf>
    <xf numFmtId="0" fontId="12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 wrapText="1"/>
    </xf>
    <xf numFmtId="0" fontId="15" fillId="0" borderId="56" xfId="1" applyFont="1" applyBorder="1" applyAlignment="1">
      <alignment horizontal="left" vertical="center"/>
    </xf>
    <xf numFmtId="0" fontId="15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left" vertical="center" wrapText="1"/>
    </xf>
    <xf numFmtId="0" fontId="15" fillId="14" borderId="1" xfId="3" applyFont="1" applyFill="1" applyBorder="1" applyAlignment="1">
      <alignment horizontal="left" vertical="center" wrapText="1"/>
    </xf>
    <xf numFmtId="0" fontId="15" fillId="0" borderId="3" xfId="1" applyFont="1" applyBorder="1" applyAlignment="1">
      <alignment horizontal="left" vertical="center"/>
    </xf>
    <xf numFmtId="0" fontId="15" fillId="0" borderId="2" xfId="1" applyFont="1" applyBorder="1" applyAlignment="1">
      <alignment horizontal="left" vertical="center"/>
    </xf>
    <xf numFmtId="0" fontId="15" fillId="0" borderId="1" xfId="3" applyFont="1" applyFill="1" applyBorder="1" applyAlignment="1">
      <alignment horizontal="left" vertical="center" wrapText="1"/>
    </xf>
    <xf numFmtId="0" fontId="15" fillId="14" borderId="1" xfId="7" applyFont="1" applyFill="1" applyBorder="1" applyAlignment="1">
      <alignment horizontal="left" vertical="center" wrapText="1"/>
    </xf>
    <xf numFmtId="0" fontId="15" fillId="15" borderId="1" xfId="3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16" borderId="1" xfId="3" applyFont="1" applyFill="1" applyBorder="1" applyAlignment="1">
      <alignment horizontal="left" vertical="center" wrapText="1"/>
    </xf>
    <xf numFmtId="0" fontId="15" fillId="0" borderId="0" xfId="1" applyFont="1" applyAlignment="1">
      <alignment horizontal="left" vertical="center" wrapText="1"/>
    </xf>
    <xf numFmtId="0" fontId="15" fillId="17" borderId="1" xfId="3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5" fillId="13" borderId="10" xfId="3" applyFont="1" applyFill="1" applyBorder="1" applyAlignment="1">
      <alignment horizontal="left" vertical="center" wrapText="1"/>
    </xf>
    <xf numFmtId="0" fontId="15" fillId="18" borderId="1" xfId="3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5" fillId="0" borderId="1" xfId="1" applyFont="1" applyFill="1" applyBorder="1" applyAlignment="1" applyProtection="1">
      <alignment horizontal="center" vertical="center" wrapText="1"/>
      <protection locked="0"/>
    </xf>
    <xf numFmtId="164" fontId="27" fillId="0" borderId="1" xfId="8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28" fillId="0" borderId="1" xfId="8" applyFont="1" applyBorder="1" applyAlignment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/>
    </xf>
    <xf numFmtId="0" fontId="5" fillId="2" borderId="1" xfId="1" applyFont="1" applyFill="1" applyBorder="1" applyAlignment="1" applyProtection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0" xfId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9" applyFont="1" applyFill="1" applyBorder="1" applyAlignment="1">
      <alignment horizontal="center" vertical="center" wrapText="1"/>
    </xf>
    <xf numFmtId="0" fontId="29" fillId="14" borderId="1" xfId="0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5" fillId="0" borderId="2" xfId="1" applyFont="1" applyFill="1" applyBorder="1" applyAlignment="1" applyProtection="1">
      <alignment horizontal="center" vertical="center" wrapText="1"/>
      <protection locked="0"/>
    </xf>
    <xf numFmtId="0" fontId="28" fillId="14" borderId="1" xfId="0" applyFont="1" applyFill="1" applyBorder="1" applyAlignment="1">
      <alignment horizontal="center" vertical="center" wrapText="1"/>
    </xf>
    <xf numFmtId="0" fontId="5" fillId="14" borderId="1" xfId="1" applyFont="1" applyFill="1" applyBorder="1" applyAlignment="1" applyProtection="1">
      <alignment horizontal="center" vertical="center" wrapText="1"/>
      <protection locked="0"/>
    </xf>
    <xf numFmtId="0" fontId="3" fillId="14" borderId="1" xfId="0" applyFont="1" applyFill="1" applyBorder="1" applyAlignment="1">
      <alignment horizontal="center" vertical="center" wrapText="1"/>
    </xf>
    <xf numFmtId="0" fontId="5" fillId="19" borderId="1" xfId="0" applyFont="1" applyFill="1" applyBorder="1" applyAlignment="1">
      <alignment horizontal="center" vertical="center" wrapText="1"/>
    </xf>
    <xf numFmtId="164" fontId="29" fillId="0" borderId="1" xfId="8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49" fontId="35" fillId="0" borderId="0" xfId="1" applyNumberFormat="1" applyFont="1" applyFill="1" applyBorder="1" applyAlignment="1">
      <alignment horizontal="center" vertical="center"/>
    </xf>
    <xf numFmtId="0" fontId="34" fillId="0" borderId="0" xfId="1" applyFont="1" applyFill="1" applyBorder="1" applyAlignment="1">
      <alignment horizontal="center" vertical="center" wrapText="1"/>
    </xf>
    <xf numFmtId="0" fontId="34" fillId="0" borderId="0" xfId="1" applyFont="1" applyAlignment="1">
      <alignment horizontal="center" vertical="center"/>
    </xf>
    <xf numFmtId="0" fontId="36" fillId="0" borderId="0" xfId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49" fontId="33" fillId="0" borderId="0" xfId="1" applyNumberFormat="1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49" fontId="33" fillId="0" borderId="0" xfId="1" applyNumberFormat="1" applyFont="1" applyFill="1" applyBorder="1" applyAlignment="1">
      <alignment horizontal="center" vertical="center"/>
    </xf>
    <xf numFmtId="49" fontId="35" fillId="0" borderId="0" xfId="1" applyNumberFormat="1" applyFont="1" applyFill="1" applyBorder="1" applyAlignment="1">
      <alignment horizontal="center" vertical="center" wrapText="1"/>
    </xf>
    <xf numFmtId="0" fontId="34" fillId="0" borderId="0" xfId="1" applyFont="1" applyBorder="1" applyAlignment="1">
      <alignment horizontal="center" vertical="center"/>
    </xf>
    <xf numFmtId="0" fontId="38" fillId="0" borderId="0" xfId="1" applyFont="1" applyBorder="1" applyAlignment="1">
      <alignment horizontal="center" vertical="center"/>
    </xf>
    <xf numFmtId="0" fontId="35" fillId="0" borderId="0" xfId="1" applyFont="1" applyBorder="1" applyAlignment="1">
      <alignment horizontal="left" vertical="center"/>
    </xf>
    <xf numFmtId="0" fontId="34" fillId="0" borderId="0" xfId="1" applyFont="1" applyBorder="1" applyAlignment="1">
      <alignment horizontal="center" vertical="center" wrapText="1"/>
    </xf>
    <xf numFmtId="0" fontId="35" fillId="0" borderId="0" xfId="1" applyFont="1" applyAlignment="1">
      <alignment horizontal="center" vertical="center"/>
    </xf>
    <xf numFmtId="0" fontId="34" fillId="0" borderId="0" xfId="1" applyFont="1" applyAlignment="1">
      <alignment horizontal="center" vertical="center" wrapText="1"/>
    </xf>
    <xf numFmtId="0" fontId="35" fillId="0" borderId="0" xfId="1" applyFont="1" applyBorder="1" applyAlignment="1">
      <alignment horizontal="center" vertical="center"/>
    </xf>
    <xf numFmtId="0" fontId="35" fillId="0" borderId="0" xfId="1" applyFont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5" fillId="3" borderId="4" xfId="1" applyFont="1" applyFill="1" applyBorder="1" applyAlignment="1" applyProtection="1">
      <alignment horizontal="center" vertical="center" wrapText="1"/>
      <protection locked="0"/>
    </xf>
    <xf numFmtId="0" fontId="40" fillId="3" borderId="60" xfId="0" applyFont="1" applyFill="1" applyBorder="1" applyAlignment="1" applyProtection="1">
      <alignment horizontal="center" vertical="center" textRotation="90" wrapText="1"/>
      <protection locked="0"/>
    </xf>
    <xf numFmtId="0" fontId="40" fillId="3" borderId="61" xfId="0" applyFont="1" applyFill="1" applyBorder="1" applyAlignment="1" applyProtection="1">
      <alignment horizontal="center" vertical="center" textRotation="90" wrapText="1"/>
      <protection locked="0"/>
    </xf>
    <xf numFmtId="0" fontId="40" fillId="3" borderId="62" xfId="0" applyFont="1" applyFill="1" applyBorder="1" applyAlignment="1" applyProtection="1">
      <alignment horizontal="center" vertical="center" textRotation="90" wrapText="1"/>
      <protection locked="0"/>
    </xf>
    <xf numFmtId="0" fontId="40" fillId="5" borderId="60" xfId="1" applyFont="1" applyFill="1" applyBorder="1" applyAlignment="1" applyProtection="1">
      <alignment horizontal="center" vertical="center" wrapText="1"/>
      <protection locked="0"/>
    </xf>
    <xf numFmtId="0" fontId="40" fillId="5" borderId="61" xfId="1" applyFont="1" applyFill="1" applyBorder="1" applyAlignment="1" applyProtection="1">
      <alignment horizontal="center" vertical="center" wrapText="1"/>
      <protection locked="0"/>
    </xf>
    <xf numFmtId="0" fontId="40" fillId="5" borderId="62" xfId="1" applyFont="1" applyFill="1" applyBorder="1" applyAlignment="1" applyProtection="1">
      <alignment horizontal="center" vertical="center" wrapText="1"/>
      <protection locked="0"/>
    </xf>
    <xf numFmtId="0" fontId="35" fillId="3" borderId="4" xfId="2" applyFont="1" applyFill="1" applyBorder="1" applyAlignment="1" applyProtection="1">
      <alignment horizontal="center" vertical="center" wrapText="1"/>
      <protection locked="0"/>
    </xf>
    <xf numFmtId="0" fontId="40" fillId="5" borderId="60" xfId="1" applyFont="1" applyFill="1" applyBorder="1" applyAlignment="1" applyProtection="1">
      <alignment horizontal="center" vertical="center" textRotation="90" wrapText="1"/>
      <protection locked="0"/>
    </xf>
    <xf numFmtId="0" fontId="40" fillId="5" borderId="61" xfId="1" applyFont="1" applyFill="1" applyBorder="1" applyAlignment="1" applyProtection="1">
      <alignment horizontal="center" vertical="center" textRotation="90" wrapText="1"/>
      <protection locked="0"/>
    </xf>
    <xf numFmtId="0" fontId="41" fillId="0" borderId="0" xfId="1" applyFont="1" applyAlignment="1">
      <alignment horizontal="center" vertical="center"/>
    </xf>
    <xf numFmtId="0" fontId="34" fillId="0" borderId="1" xfId="1" applyFont="1" applyFill="1" applyBorder="1" applyAlignment="1" applyProtection="1">
      <alignment horizontal="center" vertical="center" wrapText="1"/>
      <protection locked="0"/>
    </xf>
    <xf numFmtId="0" fontId="34" fillId="0" borderId="1" xfId="0" applyFont="1" applyFill="1" applyBorder="1" applyAlignment="1" applyProtection="1">
      <alignment horizontal="center" vertical="center" wrapText="1"/>
      <protection locked="0"/>
    </xf>
    <xf numFmtId="0" fontId="31" fillId="0" borderId="1" xfId="0" applyFont="1" applyBorder="1" applyAlignment="1">
      <alignment horizontal="center" vertical="center"/>
    </xf>
    <xf numFmtId="0" fontId="34" fillId="0" borderId="1" xfId="1" applyFont="1" applyFill="1" applyBorder="1" applyAlignment="1" applyProtection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2" borderId="1" xfId="1" applyFont="1" applyFill="1" applyBorder="1" applyAlignment="1" applyProtection="1">
      <alignment horizontal="center" vertical="center" wrapText="1"/>
    </xf>
    <xf numFmtId="164" fontId="42" fillId="0" borderId="1" xfId="8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/>
    </xf>
    <xf numFmtId="164" fontId="43" fillId="0" borderId="1" xfId="8" applyFont="1" applyBorder="1" applyAlignment="1">
      <alignment horizontal="center" vertical="center" wrapText="1"/>
    </xf>
    <xf numFmtId="0" fontId="34" fillId="0" borderId="1" xfId="9" applyFont="1" applyFill="1" applyBorder="1" applyAlignment="1">
      <alignment horizontal="center" vertical="center" wrapText="1"/>
    </xf>
    <xf numFmtId="0" fontId="34" fillId="0" borderId="2" xfId="1" applyFont="1" applyFill="1" applyBorder="1" applyAlignment="1" applyProtection="1">
      <alignment horizontal="center" vertical="center" wrapText="1"/>
      <protection locked="0"/>
    </xf>
    <xf numFmtId="0" fontId="34" fillId="19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4" fillId="0" borderId="0" xfId="1" applyFont="1" applyFill="1" applyBorder="1" applyAlignment="1" applyProtection="1">
      <alignment horizontal="center" vertical="center" wrapText="1"/>
      <protection locked="0"/>
    </xf>
    <xf numFmtId="0" fontId="37" fillId="0" borderId="0" xfId="0" applyFont="1" applyAlignment="1">
      <alignment horizontal="center" vertical="center" wrapText="1"/>
    </xf>
    <xf numFmtId="0" fontId="37" fillId="0" borderId="0" xfId="0" applyFont="1" applyBorder="1" applyAlignment="1">
      <alignment horizontal="center" vertical="center"/>
    </xf>
    <xf numFmtId="0" fontId="35" fillId="3" borderId="1" xfId="1" applyFont="1" applyFill="1" applyBorder="1" applyAlignment="1" applyProtection="1">
      <alignment horizontal="center" vertical="center" wrapText="1"/>
      <protection locked="0"/>
    </xf>
    <xf numFmtId="0" fontId="40" fillId="3" borderId="1" xfId="0" applyFont="1" applyFill="1" applyBorder="1" applyAlignment="1" applyProtection="1">
      <alignment horizontal="center" vertical="center" textRotation="90" wrapText="1"/>
      <protection locked="0"/>
    </xf>
    <xf numFmtId="0" fontId="40" fillId="5" borderId="1" xfId="1" applyFont="1" applyFill="1" applyBorder="1" applyAlignment="1" applyProtection="1">
      <alignment horizontal="center" vertical="center" wrapText="1"/>
      <protection locked="0"/>
    </xf>
    <xf numFmtId="0" fontId="35" fillId="3" borderId="1" xfId="2" applyFont="1" applyFill="1" applyBorder="1" applyAlignment="1" applyProtection="1">
      <alignment horizontal="center" vertical="center" wrapText="1"/>
      <protection locked="0"/>
    </xf>
    <xf numFmtId="0" fontId="40" fillId="5" borderId="1" xfId="1" applyFont="1" applyFill="1" applyBorder="1" applyAlignment="1" applyProtection="1">
      <alignment horizontal="center" vertical="center" textRotation="90" wrapText="1"/>
      <protection locked="0"/>
    </xf>
    <xf numFmtId="0" fontId="31" fillId="0" borderId="0" xfId="0" applyFont="1" applyFill="1" applyAlignment="1">
      <alignment horizontal="center" vertical="center"/>
    </xf>
    <xf numFmtId="0" fontId="38" fillId="0" borderId="57" xfId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34" fillId="14" borderId="1" xfId="1" applyFont="1" applyFill="1" applyBorder="1" applyAlignment="1" applyProtection="1">
      <alignment horizontal="center" vertical="center" wrapText="1"/>
      <protection locked="0"/>
    </xf>
    <xf numFmtId="164" fontId="34" fillId="0" borderId="1" xfId="8" applyFont="1" applyBorder="1" applyAlignment="1">
      <alignment horizontal="center" vertical="center" wrapText="1"/>
    </xf>
    <xf numFmtId="0" fontId="34" fillId="0" borderId="1" xfId="0" applyNumberFormat="1" applyFont="1" applyFill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horizontal="center" vertical="center" wrapText="1"/>
      <protection locked="0"/>
    </xf>
    <xf numFmtId="0" fontId="35" fillId="3" borderId="1" xfId="1" applyFont="1" applyFill="1" applyBorder="1" applyAlignment="1" applyProtection="1">
      <alignment horizontal="center" wrapText="1"/>
      <protection locked="0"/>
    </xf>
    <xf numFmtId="0" fontId="4" fillId="0" borderId="0" xfId="1" applyFont="1" applyAlignment="1">
      <alignment horizont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vertical="center" wrapText="1"/>
    </xf>
    <xf numFmtId="0" fontId="12" fillId="0" borderId="1" xfId="1" applyFont="1" applyBorder="1" applyAlignment="1">
      <alignment horizontal="center" vertical="center" wrapText="1"/>
    </xf>
    <xf numFmtId="0" fontId="14" fillId="17" borderId="1" xfId="0" applyFont="1" applyFill="1" applyBorder="1" applyAlignment="1">
      <alignment horizontal="center" vertical="center"/>
    </xf>
    <xf numFmtId="0" fontId="14" fillId="18" borderId="1" xfId="0" applyFont="1" applyFill="1" applyBorder="1" applyAlignment="1">
      <alignment horizontal="center" vertical="center" wrapText="1"/>
    </xf>
    <xf numFmtId="0" fontId="0" fillId="15" borderId="1" xfId="0" applyFill="1" applyBorder="1" applyAlignment="1">
      <alignment horizontal="center" vertical="center" wrapText="1"/>
    </xf>
    <xf numFmtId="0" fontId="15" fillId="10" borderId="1" xfId="1" applyFont="1" applyFill="1" applyBorder="1" applyAlignment="1">
      <alignment horizontal="center" vertical="center"/>
    </xf>
    <xf numFmtId="0" fontId="12" fillId="0" borderId="10" xfId="1" applyFont="1" applyBorder="1" applyAlignment="1">
      <alignment horizontal="center" vertical="center" textRotation="90"/>
    </xf>
    <xf numFmtId="0" fontId="12" fillId="0" borderId="59" xfId="1" applyFont="1" applyBorder="1" applyAlignment="1">
      <alignment horizontal="center" vertical="center" textRotation="90"/>
    </xf>
    <xf numFmtId="0" fontId="12" fillId="0" borderId="27" xfId="1" applyFont="1" applyBorder="1" applyAlignment="1">
      <alignment horizontal="center" vertical="center" textRotation="90"/>
    </xf>
    <xf numFmtId="0" fontId="15" fillId="15" borderId="10" xfId="1" applyFont="1" applyFill="1" applyBorder="1" applyAlignment="1">
      <alignment horizontal="center" vertical="center"/>
    </xf>
    <xf numFmtId="0" fontId="15" fillId="15" borderId="59" xfId="1" applyFont="1" applyFill="1" applyBorder="1" applyAlignment="1">
      <alignment horizontal="center" vertical="center"/>
    </xf>
    <xf numFmtId="0" fontId="15" fillId="15" borderId="27" xfId="1" applyFont="1" applyFill="1" applyBorder="1" applyAlignment="1">
      <alignment horizontal="center" vertical="center"/>
    </xf>
    <xf numFmtId="0" fontId="14" fillId="10" borderId="1" xfId="0" applyFont="1" applyFill="1" applyBorder="1" applyAlignment="1">
      <alignment horizontal="center" vertical="center"/>
    </xf>
    <xf numFmtId="0" fontId="14" fillId="16" borderId="1" xfId="0" applyFont="1" applyFill="1" applyBorder="1" applyAlignment="1">
      <alignment horizontal="center" vertical="center"/>
    </xf>
    <xf numFmtId="0" fontId="39" fillId="0" borderId="0" xfId="1" applyFont="1" applyAlignment="1"/>
    <xf numFmtId="0" fontId="31" fillId="0" borderId="2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49" fontId="33" fillId="0" borderId="53" xfId="1" applyNumberFormat="1" applyFont="1" applyFill="1" applyBorder="1" applyAlignment="1">
      <alignment horizontal="center" vertical="center" wrapText="1"/>
    </xf>
    <xf numFmtId="49" fontId="33" fillId="0" borderId="54" xfId="1" applyNumberFormat="1" applyFont="1" applyFill="1" applyBorder="1" applyAlignment="1">
      <alignment horizontal="center" vertical="center" wrapText="1"/>
    </xf>
    <xf numFmtId="49" fontId="33" fillId="0" borderId="55" xfId="1" applyNumberFormat="1" applyFont="1" applyFill="1" applyBorder="1" applyAlignment="1">
      <alignment horizontal="center" vertical="center" wrapText="1"/>
    </xf>
    <xf numFmtId="49" fontId="33" fillId="0" borderId="56" xfId="1" applyNumberFormat="1" applyFont="1" applyFill="1" applyBorder="1" applyAlignment="1">
      <alignment horizontal="center" vertical="center" wrapText="1"/>
    </xf>
    <xf numFmtId="49" fontId="33" fillId="0" borderId="57" xfId="1" applyNumberFormat="1" applyFont="1" applyFill="1" applyBorder="1" applyAlignment="1">
      <alignment horizontal="center" vertical="center" wrapText="1"/>
    </xf>
    <xf numFmtId="49" fontId="33" fillId="0" borderId="58" xfId="1" applyNumberFormat="1" applyFont="1" applyFill="1" applyBorder="1" applyAlignment="1">
      <alignment horizontal="center" vertical="center" wrapText="1"/>
    </xf>
    <xf numFmtId="0" fontId="34" fillId="0" borderId="53" xfId="1" applyFont="1" applyFill="1" applyBorder="1" applyAlignment="1">
      <alignment horizontal="center" vertical="center" wrapText="1"/>
    </xf>
    <xf numFmtId="0" fontId="34" fillId="0" borderId="54" xfId="1" applyFont="1" applyFill="1" applyBorder="1" applyAlignment="1">
      <alignment horizontal="center" vertical="center" wrapText="1"/>
    </xf>
    <xf numFmtId="0" fontId="34" fillId="0" borderId="55" xfId="1" applyFont="1" applyFill="1" applyBorder="1" applyAlignment="1">
      <alignment horizontal="center" vertical="center" wrapText="1"/>
    </xf>
    <xf numFmtId="0" fontId="34" fillId="0" borderId="56" xfId="1" applyFont="1" applyFill="1" applyBorder="1" applyAlignment="1">
      <alignment horizontal="center" vertical="center" wrapText="1"/>
    </xf>
    <xf numFmtId="0" fontId="34" fillId="0" borderId="57" xfId="1" applyFont="1" applyFill="1" applyBorder="1" applyAlignment="1">
      <alignment horizontal="center" vertical="center" wrapText="1"/>
    </xf>
    <xf numFmtId="0" fontId="34" fillId="0" borderId="58" xfId="1" applyFont="1" applyFill="1" applyBorder="1" applyAlignment="1">
      <alignment horizontal="center" vertical="center" wrapText="1"/>
    </xf>
    <xf numFmtId="0" fontId="32" fillId="0" borderId="0" xfId="1" applyFont="1" applyBorder="1" applyAlignment="1">
      <alignment vertical="center"/>
    </xf>
    <xf numFmtId="0" fontId="44" fillId="0" borderId="0" xfId="1" applyFont="1" applyBorder="1" applyAlignment="1">
      <alignment vertical="center"/>
    </xf>
    <xf numFmtId="0" fontId="44" fillId="0" borderId="0" xfId="1" applyFont="1" applyAlignment="1">
      <alignment vertical="center" wrapText="1"/>
    </xf>
    <xf numFmtId="0" fontId="35" fillId="3" borderId="5" xfId="1" applyFont="1" applyFill="1" applyBorder="1" applyAlignment="1" applyProtection="1">
      <alignment horizontal="center" vertical="center" wrapText="1"/>
      <protection locked="0"/>
    </xf>
    <xf numFmtId="0" fontId="35" fillId="3" borderId="6" xfId="1" applyFont="1" applyFill="1" applyBorder="1" applyAlignment="1" applyProtection="1">
      <alignment horizontal="center" vertical="center" wrapText="1"/>
      <protection locked="0"/>
    </xf>
    <xf numFmtId="0" fontId="35" fillId="3" borderId="7" xfId="1" applyFont="1" applyFill="1" applyBorder="1" applyAlignment="1" applyProtection="1">
      <alignment horizontal="center" vertical="center" wrapText="1"/>
      <protection locked="0"/>
    </xf>
    <xf numFmtId="0" fontId="44" fillId="0" borderId="0" xfId="1" applyFont="1" applyBorder="1" applyAlignment="1">
      <alignment horizontal="left" vertical="center"/>
    </xf>
    <xf numFmtId="0" fontId="44" fillId="0" borderId="0" xfId="1" applyFont="1" applyAlignment="1">
      <alignment horizontal="left" vertical="center" wrapText="1"/>
    </xf>
    <xf numFmtId="0" fontId="39" fillId="0" borderId="0" xfId="1" applyFont="1" applyAlignment="1">
      <alignment horizontal="left"/>
    </xf>
    <xf numFmtId="0" fontId="32" fillId="0" borderId="0" xfId="1" applyFont="1" applyBorder="1" applyAlignment="1">
      <alignment horizontal="left" vertical="center"/>
    </xf>
    <xf numFmtId="0" fontId="44" fillId="0" borderId="57" xfId="1" applyFont="1" applyBorder="1" applyAlignment="1"/>
    <xf numFmtId="0" fontId="39" fillId="0" borderId="0" xfId="1" applyFont="1" applyAlignment="1">
      <alignment horizontal="left" vertical="center"/>
    </xf>
    <xf numFmtId="0" fontId="15" fillId="0" borderId="12" xfId="3" applyFont="1" applyBorder="1" applyAlignment="1">
      <alignment horizontal="right" vertical="center" wrapText="1"/>
    </xf>
    <xf numFmtId="0" fontId="15" fillId="0" borderId="1" xfId="3" applyFont="1" applyBorder="1" applyAlignment="1">
      <alignment horizontal="right" vertical="center" wrapText="1"/>
    </xf>
    <xf numFmtId="0" fontId="13" fillId="0" borderId="18" xfId="3" applyFont="1" applyBorder="1" applyAlignment="1">
      <alignment horizontal="center"/>
    </xf>
    <xf numFmtId="0" fontId="13" fillId="0" borderId="19" xfId="3" applyFont="1" applyBorder="1" applyAlignment="1">
      <alignment horizontal="center"/>
    </xf>
    <xf numFmtId="0" fontId="15" fillId="0" borderId="18" xfId="3" applyFont="1" applyBorder="1" applyAlignment="1">
      <alignment horizontal="right" vertical="center" wrapText="1"/>
    </xf>
    <xf numFmtId="0" fontId="15" fillId="0" borderId="19" xfId="3" applyFont="1" applyBorder="1" applyAlignment="1">
      <alignment horizontal="right" vertical="center" wrapText="1"/>
    </xf>
    <xf numFmtId="0" fontId="13" fillId="0" borderId="23" xfId="3" applyFont="1" applyBorder="1" applyAlignment="1">
      <alignment horizontal="center"/>
    </xf>
    <xf numFmtId="0" fontId="13" fillId="0" borderId="24" xfId="3" applyFont="1" applyBorder="1" applyAlignment="1">
      <alignment horizontal="center"/>
    </xf>
    <xf numFmtId="0" fontId="10" fillId="12" borderId="15" xfId="0" applyFont="1" applyFill="1" applyBorder="1" applyAlignment="1">
      <alignment horizontal="center"/>
    </xf>
    <xf numFmtId="0" fontId="10" fillId="12" borderId="29" xfId="0" applyFont="1" applyFill="1" applyBorder="1" applyAlignment="1">
      <alignment horizontal="center"/>
    </xf>
    <xf numFmtId="0" fontId="10" fillId="12" borderId="34" xfId="0" applyFont="1" applyFill="1" applyBorder="1" applyAlignment="1">
      <alignment horizontal="center"/>
    </xf>
    <xf numFmtId="0" fontId="17" fillId="11" borderId="5" xfId="3" applyFont="1" applyFill="1" applyBorder="1" applyAlignment="1">
      <alignment horizontal="center" vertical="center"/>
    </xf>
    <xf numFmtId="0" fontId="17" fillId="11" borderId="6" xfId="3" applyFont="1" applyFill="1" applyBorder="1" applyAlignment="1">
      <alignment horizontal="center" vertical="center"/>
    </xf>
    <xf numFmtId="0" fontId="17" fillId="11" borderId="7" xfId="3" applyFont="1" applyFill="1" applyBorder="1" applyAlignment="1">
      <alignment horizontal="center" vertical="center"/>
    </xf>
    <xf numFmtId="0" fontId="17" fillId="11" borderId="31" xfId="3" applyFont="1" applyFill="1" applyBorder="1" applyAlignment="1">
      <alignment horizontal="center" vertical="center"/>
    </xf>
    <xf numFmtId="0" fontId="17" fillId="11" borderId="32" xfId="3" applyFont="1" applyFill="1" applyBorder="1" applyAlignment="1">
      <alignment horizontal="center" vertical="center"/>
    </xf>
    <xf numFmtId="0" fontId="17" fillId="11" borderId="33" xfId="3" applyFont="1" applyFill="1" applyBorder="1" applyAlignment="1">
      <alignment horizontal="center" vertical="center"/>
    </xf>
    <xf numFmtId="0" fontId="12" fillId="6" borderId="23" xfId="3" applyFont="1" applyFill="1" applyBorder="1" applyAlignment="1">
      <alignment horizontal="center" vertical="center" wrapText="1"/>
    </xf>
    <xf numFmtId="0" fontId="12" fillId="6" borderId="24" xfId="3" applyFont="1" applyFill="1" applyBorder="1" applyAlignment="1">
      <alignment horizontal="center" vertical="center" wrapText="1"/>
    </xf>
    <xf numFmtId="0" fontId="12" fillId="6" borderId="25" xfId="3" applyFont="1" applyFill="1" applyBorder="1" applyAlignment="1">
      <alignment horizontal="center" vertical="center" wrapText="1"/>
    </xf>
    <xf numFmtId="0" fontId="12" fillId="6" borderId="31" xfId="3" applyFont="1" applyFill="1" applyBorder="1" applyAlignment="1">
      <alignment horizontal="center" vertical="center" wrapText="1"/>
    </xf>
    <xf numFmtId="0" fontId="12" fillId="6" borderId="33" xfId="3" applyFont="1" applyFill="1" applyBorder="1" applyAlignment="1">
      <alignment horizontal="center" vertical="center" wrapText="1"/>
    </xf>
    <xf numFmtId="0" fontId="15" fillId="0" borderId="26" xfId="3" applyFont="1" applyBorder="1" applyAlignment="1">
      <alignment horizontal="right" vertical="center" wrapText="1"/>
    </xf>
    <xf numFmtId="0" fontId="15" fillId="0" borderId="27" xfId="3" applyFont="1" applyBorder="1" applyAlignment="1">
      <alignment horizontal="right" vertical="center" wrapText="1"/>
    </xf>
    <xf numFmtId="0" fontId="24" fillId="0" borderId="50" xfId="3" applyFont="1" applyBorder="1" applyAlignment="1">
      <alignment horizontal="right" vertical="center" wrapText="1"/>
    </xf>
    <xf numFmtId="0" fontId="24" fillId="0" borderId="1" xfId="3" applyFont="1" applyBorder="1" applyAlignment="1">
      <alignment horizontal="right" vertical="center" wrapText="1"/>
    </xf>
    <xf numFmtId="0" fontId="24" fillId="0" borderId="12" xfId="3" applyFont="1" applyBorder="1" applyAlignment="1">
      <alignment horizontal="right" vertical="center" wrapText="1"/>
    </xf>
    <xf numFmtId="0" fontId="21" fillId="0" borderId="18" xfId="3" applyFont="1" applyBorder="1" applyAlignment="1">
      <alignment horizontal="center"/>
    </xf>
    <xf numFmtId="0" fontId="21" fillId="0" borderId="19" xfId="3" applyFont="1" applyBorder="1" applyAlignment="1">
      <alignment horizontal="center"/>
    </xf>
    <xf numFmtId="0" fontId="24" fillId="0" borderId="52" xfId="3" applyFont="1" applyBorder="1" applyAlignment="1">
      <alignment horizontal="right" vertical="center" wrapText="1"/>
    </xf>
    <xf numFmtId="0" fontId="24" fillId="0" borderId="19" xfId="3" applyFont="1" applyBorder="1" applyAlignment="1">
      <alignment horizontal="right" vertical="center" wrapText="1"/>
    </xf>
    <xf numFmtId="0" fontId="21" fillId="0" borderId="47" xfId="3" applyFont="1" applyBorder="1" applyAlignment="1">
      <alignment horizontal="center"/>
    </xf>
    <xf numFmtId="0" fontId="21" fillId="0" borderId="24" xfId="3" applyFont="1" applyBorder="1" applyAlignment="1">
      <alignment horizontal="center"/>
    </xf>
    <xf numFmtId="0" fontId="19" fillId="11" borderId="37" xfId="3" applyFont="1" applyFill="1" applyBorder="1" applyAlignment="1">
      <alignment horizontal="center" vertical="center"/>
    </xf>
    <xf numFmtId="0" fontId="19" fillId="11" borderId="38" xfId="3" applyFont="1" applyFill="1" applyBorder="1" applyAlignment="1">
      <alignment horizontal="center" vertical="center"/>
    </xf>
    <xf numFmtId="0" fontId="19" fillId="11" borderId="39" xfId="3" applyFont="1" applyFill="1" applyBorder="1" applyAlignment="1">
      <alignment horizontal="center" vertical="center"/>
    </xf>
    <xf numFmtId="0" fontId="19" fillId="11" borderId="40" xfId="3" applyFont="1" applyFill="1" applyBorder="1" applyAlignment="1">
      <alignment horizontal="center" vertical="center"/>
    </xf>
    <xf numFmtId="0" fontId="19" fillId="11" borderId="0" xfId="3" applyFont="1" applyFill="1" applyBorder="1" applyAlignment="1">
      <alignment horizontal="center" vertical="center"/>
    </xf>
    <xf numFmtId="0" fontId="19" fillId="11" borderId="41" xfId="3" applyFont="1" applyFill="1" applyBorder="1" applyAlignment="1">
      <alignment horizontal="center" vertical="center"/>
    </xf>
    <xf numFmtId="0" fontId="19" fillId="11" borderId="45" xfId="3" applyFont="1" applyFill="1" applyBorder="1" applyAlignment="1">
      <alignment horizontal="center" vertical="center"/>
    </xf>
    <xf numFmtId="0" fontId="19" fillId="11" borderId="32" xfId="3" applyFont="1" applyFill="1" applyBorder="1" applyAlignment="1">
      <alignment horizontal="center" vertical="center"/>
    </xf>
    <xf numFmtId="0" fontId="19" fillId="11" borderId="46" xfId="3" applyFont="1" applyFill="1" applyBorder="1" applyAlignment="1">
      <alignment horizontal="center" vertical="center"/>
    </xf>
    <xf numFmtId="0" fontId="22" fillId="6" borderId="47" xfId="3" applyFont="1" applyFill="1" applyBorder="1" applyAlignment="1">
      <alignment horizontal="center" vertical="center" wrapText="1"/>
    </xf>
    <xf numFmtId="0" fontId="22" fillId="6" borderId="24" xfId="3" applyFont="1" applyFill="1" applyBorder="1" applyAlignment="1">
      <alignment horizontal="center" vertical="center" wrapText="1"/>
    </xf>
    <xf numFmtId="0" fontId="22" fillId="6" borderId="25" xfId="3" applyFont="1" applyFill="1" applyBorder="1" applyAlignment="1">
      <alignment horizontal="center" vertical="center" wrapText="1"/>
    </xf>
    <xf numFmtId="0" fontId="22" fillId="6" borderId="23" xfId="3" applyFont="1" applyFill="1" applyBorder="1" applyAlignment="1">
      <alignment horizontal="center" vertical="center" wrapText="1"/>
    </xf>
    <xf numFmtId="0" fontId="22" fillId="6" borderId="31" xfId="3" applyFont="1" applyFill="1" applyBorder="1" applyAlignment="1">
      <alignment horizontal="center" vertical="center" wrapText="1"/>
    </xf>
    <xf numFmtId="0" fontId="22" fillId="6" borderId="46" xfId="3" applyFont="1" applyFill="1" applyBorder="1" applyAlignment="1">
      <alignment horizontal="center" vertical="center" wrapText="1"/>
    </xf>
    <xf numFmtId="0" fontId="24" fillId="0" borderId="48" xfId="3" applyFont="1" applyBorder="1" applyAlignment="1">
      <alignment horizontal="right" vertical="center" wrapText="1"/>
    </xf>
    <xf numFmtId="0" fontId="24" fillId="0" borderId="27" xfId="3" applyFont="1" applyBorder="1" applyAlignment="1">
      <alignment horizontal="right" vertical="center" wrapText="1"/>
    </xf>
    <xf numFmtId="0" fontId="24" fillId="0" borderId="26" xfId="3" applyFont="1" applyBorder="1" applyAlignment="1">
      <alignment horizontal="right" vertical="center" wrapText="1"/>
    </xf>
    <xf numFmtId="0" fontId="15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6" fillId="0" borderId="0" xfId="3" applyFont="1" applyFill="1" applyBorder="1" applyAlignment="1">
      <alignment horizontal="center" vertical="center"/>
    </xf>
    <xf numFmtId="0" fontId="12" fillId="0" borderId="0" xfId="3" applyFont="1" applyFill="1" applyBorder="1" applyAlignment="1">
      <alignment horizontal="center" vertical="center" wrapText="1"/>
    </xf>
    <xf numFmtId="0" fontId="20" fillId="11" borderId="5" xfId="3" applyFont="1" applyFill="1" applyBorder="1" applyAlignment="1">
      <alignment horizontal="center" vertical="center"/>
    </xf>
    <xf numFmtId="0" fontId="20" fillId="11" borderId="6" xfId="3" applyFont="1" applyFill="1" applyBorder="1" applyAlignment="1">
      <alignment horizontal="center" vertical="center"/>
    </xf>
    <xf numFmtId="0" fontId="20" fillId="11" borderId="7" xfId="3" applyFont="1" applyFill="1" applyBorder="1" applyAlignment="1">
      <alignment horizontal="center" vertical="center"/>
    </xf>
    <xf numFmtId="0" fontId="20" fillId="11" borderId="31" xfId="3" applyFont="1" applyFill="1" applyBorder="1" applyAlignment="1">
      <alignment horizontal="center" vertical="center"/>
    </xf>
    <xf numFmtId="0" fontId="20" fillId="11" borderId="32" xfId="3" applyFont="1" applyFill="1" applyBorder="1" applyAlignment="1">
      <alignment horizontal="center" vertical="center"/>
    </xf>
    <xf numFmtId="0" fontId="20" fillId="11" borderId="33" xfId="3" applyFont="1" applyFill="1" applyBorder="1" applyAlignment="1">
      <alignment horizontal="center" vertical="center"/>
    </xf>
    <xf numFmtId="0" fontId="12" fillId="6" borderId="15" xfId="3" applyFont="1" applyFill="1" applyBorder="1" applyAlignment="1">
      <alignment horizontal="center" vertical="center" wrapText="1"/>
    </xf>
    <xf numFmtId="0" fontId="12" fillId="6" borderId="29" xfId="3" applyFont="1" applyFill="1" applyBorder="1" applyAlignment="1">
      <alignment horizontal="center" vertical="center" wrapText="1"/>
    </xf>
    <xf numFmtId="0" fontId="12" fillId="6" borderId="34" xfId="3" applyFont="1" applyFill="1" applyBorder="1" applyAlignment="1">
      <alignment horizontal="center" vertical="center" wrapText="1"/>
    </xf>
    <xf numFmtId="0" fontId="15" fillId="0" borderId="8" xfId="3" applyFont="1" applyBorder="1" applyAlignment="1">
      <alignment horizontal="right" vertical="center" wrapText="1"/>
    </xf>
    <xf numFmtId="0" fontId="15" fillId="0" borderId="9" xfId="3" applyFont="1" applyBorder="1" applyAlignment="1">
      <alignment horizontal="right" vertical="center" wrapText="1"/>
    </xf>
    <xf numFmtId="0" fontId="15" fillId="0" borderId="36" xfId="3" applyFont="1" applyBorder="1" applyAlignment="1">
      <alignment horizontal="right" vertical="center" wrapText="1"/>
    </xf>
    <xf numFmtId="0" fontId="15" fillId="0" borderId="11" xfId="3" applyFont="1" applyBorder="1" applyAlignment="1">
      <alignment horizontal="right" vertical="center" wrapText="1"/>
    </xf>
    <xf numFmtId="0" fontId="15" fillId="0" borderId="14" xfId="3" applyFont="1" applyBorder="1" applyAlignment="1">
      <alignment horizontal="right" vertical="center" wrapText="1"/>
    </xf>
    <xf numFmtId="0" fontId="15" fillId="0" borderId="3" xfId="3" applyFont="1" applyBorder="1" applyAlignment="1">
      <alignment horizontal="right" vertical="center" wrapText="1"/>
    </xf>
    <xf numFmtId="0" fontId="13" fillId="0" borderId="17" xfId="3" applyFont="1" applyBorder="1" applyAlignment="1">
      <alignment horizontal="center"/>
    </xf>
    <xf numFmtId="0" fontId="13" fillId="0" borderId="20" xfId="3" applyFont="1" applyBorder="1" applyAlignment="1">
      <alignment horizontal="center"/>
    </xf>
    <xf numFmtId="0" fontId="13" fillId="0" borderId="35" xfId="3" applyFont="1" applyBorder="1" applyAlignment="1">
      <alignment horizontal="center"/>
    </xf>
    <xf numFmtId="0" fontId="15" fillId="0" borderId="17" xfId="3" applyFont="1" applyBorder="1" applyAlignment="1">
      <alignment horizontal="right" vertical="center" wrapText="1"/>
    </xf>
    <xf numFmtId="0" fontId="15" fillId="0" borderId="20" xfId="3" applyFont="1" applyBorder="1" applyAlignment="1">
      <alignment horizontal="right" vertical="center" wrapText="1"/>
    </xf>
    <xf numFmtId="0" fontId="15" fillId="0" borderId="35" xfId="3" applyFont="1" applyBorder="1" applyAlignment="1">
      <alignment horizontal="right" vertical="center" wrapText="1"/>
    </xf>
    <xf numFmtId="0" fontId="13" fillId="0" borderId="15" xfId="3" applyFont="1" applyBorder="1" applyAlignment="1">
      <alignment horizontal="center"/>
    </xf>
    <xf numFmtId="0" fontId="13" fillId="0" borderId="29" xfId="3" applyFont="1" applyBorder="1" applyAlignment="1">
      <alignment horizontal="center"/>
    </xf>
    <xf numFmtId="0" fontId="13" fillId="0" borderId="30" xfId="3" applyFont="1" applyBorder="1" applyAlignment="1">
      <alignment horizontal="center"/>
    </xf>
    <xf numFmtId="0" fontId="16" fillId="11" borderId="5" xfId="3" applyFont="1" applyFill="1" applyBorder="1" applyAlignment="1">
      <alignment horizontal="center" vertical="center"/>
    </xf>
    <xf numFmtId="0" fontId="16" fillId="11" borderId="6" xfId="3" applyFont="1" applyFill="1" applyBorder="1" applyAlignment="1">
      <alignment horizontal="center" vertical="center"/>
    </xf>
    <xf numFmtId="0" fontId="16" fillId="11" borderId="7" xfId="3" applyFont="1" applyFill="1" applyBorder="1" applyAlignment="1">
      <alignment horizontal="center" vertical="center"/>
    </xf>
    <xf numFmtId="0" fontId="16" fillId="11" borderId="31" xfId="3" applyFont="1" applyFill="1" applyBorder="1" applyAlignment="1">
      <alignment horizontal="center" vertical="center"/>
    </xf>
    <xf numFmtId="0" fontId="16" fillId="11" borderId="32" xfId="3" applyFont="1" applyFill="1" applyBorder="1" applyAlignment="1">
      <alignment horizontal="center" vertical="center"/>
    </xf>
    <xf numFmtId="0" fontId="16" fillId="11" borderId="33" xfId="3" applyFont="1" applyFill="1" applyBorder="1" applyAlignment="1">
      <alignment horizontal="center" vertical="center"/>
    </xf>
    <xf numFmtId="0" fontId="18" fillId="11" borderId="5" xfId="3" applyFont="1" applyFill="1" applyBorder="1" applyAlignment="1">
      <alignment horizontal="center" vertical="center"/>
    </xf>
    <xf numFmtId="0" fontId="18" fillId="11" borderId="6" xfId="3" applyFont="1" applyFill="1" applyBorder="1" applyAlignment="1">
      <alignment horizontal="center" vertical="center"/>
    </xf>
    <xf numFmtId="0" fontId="18" fillId="11" borderId="7" xfId="3" applyFont="1" applyFill="1" applyBorder="1" applyAlignment="1">
      <alignment horizontal="center" vertical="center"/>
    </xf>
    <xf numFmtId="0" fontId="18" fillId="11" borderId="31" xfId="3" applyFont="1" applyFill="1" applyBorder="1" applyAlignment="1">
      <alignment horizontal="center" vertical="center"/>
    </xf>
    <xf numFmtId="0" fontId="18" fillId="11" borderId="32" xfId="3" applyFont="1" applyFill="1" applyBorder="1" applyAlignment="1">
      <alignment horizontal="center" vertical="center"/>
    </xf>
    <xf numFmtId="0" fontId="18" fillId="11" borderId="33" xfId="3" applyFont="1" applyFill="1" applyBorder="1" applyAlignment="1">
      <alignment horizontal="center" vertical="center"/>
    </xf>
    <xf numFmtId="0" fontId="11" fillId="12" borderId="0" xfId="3" applyFont="1" applyFill="1" applyAlignment="1">
      <alignment horizontal="center" vertical="center"/>
    </xf>
    <xf numFmtId="0" fontId="10" fillId="12" borderId="32" xfId="0" applyFont="1" applyFill="1" applyBorder="1" applyAlignment="1">
      <alignment horizontal="center"/>
    </xf>
  </cellXfs>
  <cellStyles count="10">
    <cellStyle name="Excel Built-in Normal" xfId="8"/>
    <cellStyle name="Hipervínculo" xfId="2" builtinId="8"/>
    <cellStyle name="Normal" xfId="0" builtinId="0"/>
    <cellStyle name="Normal 10" xfId="7"/>
    <cellStyle name="Normal 2" xfId="3"/>
    <cellStyle name="Normal 3" xfId="1"/>
    <cellStyle name="Normal 3 2 2" xfId="4"/>
    <cellStyle name="Normal 4" xfId="6"/>
    <cellStyle name="Normal 4 2" xfId="5"/>
    <cellStyle name="Normal_PR-MOVILIZACION" xfId="9"/>
  </cellStyles>
  <dxfs count="476"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 INICIAL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'Informe Consolidado'!$G$7:$G$11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Consolidado'!$H$7:$H$11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A839-4F9F-9C6C-CAD0300EB49F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'Informe Consolidado'!$G$7:$G$11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Consolidado'!$I$7:$I$11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A839-4F9F-9C6C-CAD0300EB49F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839-4F9F-9C6C-CAD0300EB49F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839-4F9F-9C6C-CAD0300EB49F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839-4F9F-9C6C-CAD0300EB49F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839-4F9F-9C6C-CAD0300EB49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Consolidado'!$G$7:$G$11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Consolidado'!$J$7:$J$11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10</c:v>
                </c:pt>
                <c:pt idx="3">
                  <c:v>12</c:v>
                </c:pt>
                <c:pt idx="4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39-4F9F-9C6C-CAD0300EB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35285120"/>
        <c:axId val="235307392"/>
      </c:barChart>
      <c:catAx>
        <c:axId val="23528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307392"/>
        <c:crosses val="autoZero"/>
        <c:auto val="1"/>
        <c:lblAlgn val="ctr"/>
        <c:lblOffset val="100"/>
        <c:noMultiLvlLbl val="0"/>
      </c:catAx>
      <c:valAx>
        <c:axId val="235307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28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RESIDUAL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31E-45E0-8F70-8DAE547B2D5F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31E-45E0-8F70-8DAE547B2D5F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31E-45E0-8F70-8DAE547B2D5F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31E-45E0-8F70-8DAE547B2D5F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31E-45E0-8F70-8DAE547B2D5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Consolidado'!$AL$29:$AL$33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Consolidado'!$AM$29:$AM$33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1E-45E0-8F70-8DAE547B2D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44804224"/>
        <c:axId val="244814208"/>
      </c:barChart>
      <c:catAx>
        <c:axId val="24480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814208"/>
        <c:crosses val="autoZero"/>
        <c:auto val="1"/>
        <c:lblAlgn val="ctr"/>
        <c:lblOffset val="100"/>
        <c:noMultiLvlLbl val="0"/>
      </c:catAx>
      <c:valAx>
        <c:axId val="24481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80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INICIAL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'Informe Consolidado'!$G$51:$G$55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Consolidado'!$H$51:$H$55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C5C9-4546-BDDD-75F1133071E5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'Informe Consolidado'!$G$51:$G$55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Consolidado'!$I$51:$I$55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C5C9-4546-BDDD-75F1133071E5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5C9-4546-BDDD-75F1133071E5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5C9-4546-BDDD-75F1133071E5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5C9-4546-BDDD-75F1133071E5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5C9-4546-BDDD-75F1133071E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Consolidado'!$G$51:$G$55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Consolidado'!$J$51:$J$55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C9-4546-BDDD-75F113307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44861184"/>
        <c:axId val="244867072"/>
      </c:barChart>
      <c:catAx>
        <c:axId val="244861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867072"/>
        <c:crosses val="autoZero"/>
        <c:auto val="1"/>
        <c:lblAlgn val="ctr"/>
        <c:lblOffset val="100"/>
        <c:noMultiLvlLbl val="0"/>
      </c:catAx>
      <c:valAx>
        <c:axId val="244867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861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RESIDUAL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695-4972-8664-F449627E5692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695-4972-8664-F449627E5692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695-4972-8664-F449627E5692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695-4972-8664-F449627E569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Consolidado'!$L$51:$L$55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Consolidado'!$M$51:$M$55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695-4972-8664-F449627E56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44899200"/>
        <c:axId val="237044864"/>
      </c:barChart>
      <c:catAx>
        <c:axId val="24489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044864"/>
        <c:crosses val="autoZero"/>
        <c:auto val="1"/>
        <c:lblAlgn val="ctr"/>
        <c:lblOffset val="100"/>
        <c:noMultiLvlLbl val="0"/>
      </c:catAx>
      <c:valAx>
        <c:axId val="237044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89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INICIAL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'Informe Consolidado'!$T$51:$T$55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Consolidado'!$U$51:$U$55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342C-46B1-93BC-6D95AE3A7940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'Informe Consolidado'!$T$51:$T$55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Consolidado'!$V$51:$V$55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342C-46B1-93BC-6D95AE3A7940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42C-46B1-93BC-6D95AE3A7940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42C-46B1-93BC-6D95AE3A7940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42C-46B1-93BC-6D95AE3A7940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342C-46B1-93BC-6D95AE3A794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Consolidado'!$T$51:$T$55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Consolidado'!$W$51:$W$55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2C-46B1-93BC-6D95AE3A7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37091840"/>
        <c:axId val="237101824"/>
      </c:barChart>
      <c:catAx>
        <c:axId val="23709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101824"/>
        <c:crosses val="autoZero"/>
        <c:auto val="1"/>
        <c:lblAlgn val="ctr"/>
        <c:lblOffset val="100"/>
        <c:noMultiLvlLbl val="0"/>
      </c:catAx>
      <c:valAx>
        <c:axId val="237101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09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RESIDUAL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C82-46C4-A48E-4E0FA5343D4D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C82-46C4-A48E-4E0FA5343D4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C82-46C4-A48E-4E0FA5343D4D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C82-46C4-A48E-4E0FA5343D4D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EC82-46C4-A48E-4E0FA5343D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Consolidado'!$Y$51:$Y$55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Consolidado'!$Z$51:$Z$55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82-46C4-A48E-4E0FA5343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37143168"/>
        <c:axId val="237144704"/>
      </c:barChart>
      <c:catAx>
        <c:axId val="23714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144704"/>
        <c:crosses val="autoZero"/>
        <c:auto val="1"/>
        <c:lblAlgn val="ctr"/>
        <c:lblOffset val="100"/>
        <c:noMultiLvlLbl val="0"/>
      </c:catAx>
      <c:valAx>
        <c:axId val="237144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14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INICIAL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'Informe Consolidado'!$AG$51:$AG$55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Consolidado'!$AH$51:$AH$55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F898-43DD-AEA5-9DDDCDB4D405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'Informe Consolidado'!$AG$51:$AG$55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Consolidado'!$AI$51:$AI$55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F898-43DD-AEA5-9DDDCDB4D405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898-43DD-AEA5-9DDDCDB4D405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898-43DD-AEA5-9DDDCDB4D405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898-43DD-AEA5-9DDDCDB4D405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898-43DD-AEA5-9DDDCDB4D40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Consolidado'!$AG$51:$AG$55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Consolidado'!$AJ$51:$AJ$55</c:f>
              <c:numCache>
                <c:formatCode>General</c:formatCode>
                <c:ptCount val="5"/>
                <c:pt idx="0">
                  <c:v>0</c:v>
                </c:pt>
                <c:pt idx="1">
                  <c:v>5</c:v>
                </c:pt>
                <c:pt idx="2">
                  <c:v>15</c:v>
                </c:pt>
                <c:pt idx="3">
                  <c:v>4</c:v>
                </c:pt>
                <c:pt idx="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98-43DD-AEA5-9DDDCDB4D4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37208320"/>
        <c:axId val="237209856"/>
      </c:barChart>
      <c:catAx>
        <c:axId val="23720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209856"/>
        <c:crosses val="autoZero"/>
        <c:auto val="1"/>
        <c:lblAlgn val="ctr"/>
        <c:lblOffset val="100"/>
        <c:noMultiLvlLbl val="0"/>
      </c:catAx>
      <c:valAx>
        <c:axId val="237209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20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RESIDUAL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C2A-414D-8429-39C2FA64630A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C2A-414D-8429-39C2FA64630A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C2A-414D-8429-39C2FA64630A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C2A-414D-8429-39C2FA64630A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C2A-414D-8429-39C2FA64630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Consolidado'!$AL$51:$AL$55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Consolidado'!$AM$51:$AM$55</c:f>
              <c:numCache>
                <c:formatCode>General</c:formatCode>
                <c:ptCount val="5"/>
                <c:pt idx="0">
                  <c:v>0</c:v>
                </c:pt>
                <c:pt idx="1">
                  <c:v>5</c:v>
                </c:pt>
                <c:pt idx="2">
                  <c:v>15</c:v>
                </c:pt>
                <c:pt idx="3">
                  <c:v>4</c:v>
                </c:pt>
                <c:pt idx="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C2A-414D-8429-39C2FA646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45176960"/>
        <c:axId val="245178752"/>
      </c:barChart>
      <c:catAx>
        <c:axId val="24517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178752"/>
        <c:crosses val="autoZero"/>
        <c:auto val="1"/>
        <c:lblAlgn val="ctr"/>
        <c:lblOffset val="100"/>
        <c:noMultiLvlLbl val="0"/>
      </c:catAx>
      <c:valAx>
        <c:axId val="24517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176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INICIAL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'Informe Consolidado'!$T$73:$T$77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Consolidado'!$U$73:$U$77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805E-4195-8806-D132E70F3E64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'Informe Consolidado'!$T$73:$T$77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Consolidado'!$V$73:$V$77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805E-4195-8806-D132E70F3E64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05E-4195-8806-D132E70F3E64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05E-4195-8806-D132E70F3E64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05E-4195-8806-D132E70F3E64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05E-4195-8806-D132E70F3E6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Consolidado'!$T$73:$T$77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Consolidado'!$W$73:$W$77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5E-4195-8806-D132E70F3E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45225728"/>
        <c:axId val="244973568"/>
      </c:barChart>
      <c:catAx>
        <c:axId val="24522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973568"/>
        <c:crosses val="autoZero"/>
        <c:auto val="1"/>
        <c:lblAlgn val="ctr"/>
        <c:lblOffset val="100"/>
        <c:noMultiLvlLbl val="0"/>
      </c:catAx>
      <c:valAx>
        <c:axId val="244973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22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RESIDUAL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151-4364-8A57-FDA47628D223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151-4364-8A57-FDA47628D223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151-4364-8A57-FDA47628D223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151-4364-8A57-FDA47628D223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151-4364-8A57-FDA47628D22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Consolidado'!$Y$73:$Y$77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Consolidado'!$Z$73:$Z$77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151-4364-8A57-FDA47628D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45010816"/>
        <c:axId val="245012352"/>
      </c:barChart>
      <c:catAx>
        <c:axId val="24501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012352"/>
        <c:crosses val="autoZero"/>
        <c:auto val="1"/>
        <c:lblAlgn val="ctr"/>
        <c:lblOffset val="100"/>
        <c:noMultiLvlLbl val="0"/>
      </c:catAx>
      <c:valAx>
        <c:axId val="245012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01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/>
              <a:t>RIESGO</a:t>
            </a:r>
            <a:r>
              <a:rPr lang="es-CO" sz="1800" b="1" baseline="0"/>
              <a:t> INICIAL</a:t>
            </a:r>
            <a:endParaRPr lang="es-CO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Consolidado'!$AG$73:$AG$77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Consolidado'!$AH$73:$AH$77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A8EF-4753-A6F7-AB55F43ED622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Consolidado'!$AG$73:$AG$77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Consolidado'!$AI$73:$AI$77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A8EF-4753-A6F7-AB55F43ED622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8EF-4753-A6F7-AB55F43ED622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8EF-4753-A6F7-AB55F43ED622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8EF-4753-A6F7-AB55F43ED622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8EF-4753-A6F7-AB55F43ED62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Consolidado'!$AG$73:$AG$77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Consolidado'!$AJ$73:$AJ$77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EF-4753-A6F7-AB55F43ED62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5154944"/>
        <c:axId val="245156480"/>
      </c:barChart>
      <c:catAx>
        <c:axId val="24515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156480"/>
        <c:crosses val="autoZero"/>
        <c:auto val="1"/>
        <c:lblAlgn val="ctr"/>
        <c:lblOffset val="100"/>
        <c:noMultiLvlLbl val="0"/>
      </c:catAx>
      <c:valAx>
        <c:axId val="245156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15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 RESIDUAL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A77-4C71-B44D-4A399E3624E8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A77-4C71-B44D-4A399E3624E8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A77-4C71-B44D-4A399E3624E8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A77-4C71-B44D-4A399E3624E8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A77-4C71-B44D-4A399E3624E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Consolidado'!$L$7:$L$11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Consolidado'!$M$7:$M$11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10</c:v>
                </c:pt>
                <c:pt idx="3">
                  <c:v>12</c:v>
                </c:pt>
                <c:pt idx="4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77-4C71-B44D-4A399E362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35491712"/>
        <c:axId val="235493248"/>
      </c:barChart>
      <c:catAx>
        <c:axId val="23549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493248"/>
        <c:crosses val="autoZero"/>
        <c:auto val="1"/>
        <c:lblAlgn val="ctr"/>
        <c:lblOffset val="100"/>
        <c:noMultiLvlLbl val="0"/>
      </c:catAx>
      <c:valAx>
        <c:axId val="23549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49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/>
              <a:t>RIESGO</a:t>
            </a:r>
            <a:r>
              <a:rPr lang="es-CO" sz="1800" b="1" baseline="0"/>
              <a:t> RESIDUAL</a:t>
            </a:r>
            <a:endParaRPr lang="es-CO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ECA-43D9-9D3D-F06642EDD341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ECA-43D9-9D3D-F06642EDD341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ECA-43D9-9D3D-F06642EDD341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ECA-43D9-9D3D-F06642EDD341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3ECA-43D9-9D3D-F06642EDD34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Consolidado'!$AL$73:$AL$77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Consolidado'!$AM$73:$AM$77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CA-43D9-9D3D-F06642EDD34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5522432"/>
        <c:axId val="245531392"/>
      </c:barChart>
      <c:catAx>
        <c:axId val="24552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531392"/>
        <c:crosses val="autoZero"/>
        <c:auto val="1"/>
        <c:lblAlgn val="ctr"/>
        <c:lblOffset val="100"/>
        <c:noMultiLvlLbl val="0"/>
      </c:catAx>
      <c:valAx>
        <c:axId val="245531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522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 INICIAL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'Informe Consolidado'!$T$7:$T$11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Consolidado'!$U$7:$U$11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90B1-45FA-A676-65AD0E9B0BF6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'Informe Consolidado'!$T$7:$T$11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Consolidado'!$V$7:$V$11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90B1-45FA-A676-65AD0E9B0BF6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0B1-45FA-A676-65AD0E9B0BF6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0B1-45FA-A676-65AD0E9B0BF6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0B1-45FA-A676-65AD0E9B0BF6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0B1-45FA-A676-65AD0E9B0BF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Consolidado'!$T$7:$T$11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Consolidado'!$W$7:$W$11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19</c:v>
                </c:pt>
                <c:pt idx="3">
                  <c:v>4</c:v>
                </c:pt>
                <c:pt idx="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0B1-45FA-A676-65AD0E9B0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45578752"/>
        <c:axId val="245584640"/>
      </c:barChart>
      <c:catAx>
        <c:axId val="24557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584640"/>
        <c:crosses val="autoZero"/>
        <c:auto val="1"/>
        <c:lblAlgn val="ctr"/>
        <c:lblOffset val="100"/>
        <c:noMultiLvlLbl val="0"/>
      </c:catAx>
      <c:valAx>
        <c:axId val="24558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57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 RESIDUAL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AD4-46CD-BD5A-560838E0B6DD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AD4-46CD-BD5A-560838E0B6D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AD4-46CD-BD5A-560838E0B6DD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AD4-46CD-BD5A-560838E0B6DD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3AD4-46CD-BD5A-560838E0B6D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Consolidado'!$Y$7:$Y$11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Consolidado'!$Z$7:$Z$11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19</c:v>
                </c:pt>
                <c:pt idx="3">
                  <c:v>4</c:v>
                </c:pt>
                <c:pt idx="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D4-46CD-BD5A-560838E0B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45302400"/>
        <c:axId val="245303936"/>
      </c:barChart>
      <c:catAx>
        <c:axId val="24530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303936"/>
        <c:crosses val="autoZero"/>
        <c:auto val="1"/>
        <c:lblAlgn val="ctr"/>
        <c:lblOffset val="100"/>
        <c:noMultiLvlLbl val="0"/>
      </c:catAx>
      <c:valAx>
        <c:axId val="24530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30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INICIAL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'Informe Consolidado'!$T$73:$T$77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Consolidado'!$U$73:$U$77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40EC-4EED-A8B0-8413FEAC31F3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'Informe Consolidado'!$T$73:$T$77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Consolidado'!$V$73:$V$77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40EC-4EED-A8B0-8413FEAC31F3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0EC-4EED-A8B0-8413FEAC31F3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0EC-4EED-A8B0-8413FEAC31F3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0EC-4EED-A8B0-8413FEAC31F3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0EC-4EED-A8B0-8413FEAC31F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Consolidado'!$T$73:$T$77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Consolidado'!$W$73:$W$77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EC-4EED-A8B0-8413FEAC3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45355264"/>
        <c:axId val="245356800"/>
      </c:barChart>
      <c:catAx>
        <c:axId val="24535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356800"/>
        <c:crosses val="autoZero"/>
        <c:auto val="1"/>
        <c:lblAlgn val="ctr"/>
        <c:lblOffset val="100"/>
        <c:noMultiLvlLbl val="0"/>
      </c:catAx>
      <c:valAx>
        <c:axId val="245356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35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RESIDUAL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3ED-4885-A9C9-A24F0FA1B600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3ED-4885-A9C9-A24F0FA1B600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3ED-4885-A9C9-A24F0FA1B600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3ED-4885-A9C9-A24F0FA1B600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3ED-4885-A9C9-A24F0FA1B60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Consolidado'!$Y$73:$Y$77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Consolidado'!$Z$73:$Z$77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ED-4885-A9C9-A24F0FA1B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45402240"/>
        <c:axId val="245412224"/>
      </c:barChart>
      <c:catAx>
        <c:axId val="24540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412224"/>
        <c:crosses val="autoZero"/>
        <c:auto val="1"/>
        <c:lblAlgn val="ctr"/>
        <c:lblOffset val="100"/>
        <c:noMultiLvlLbl val="0"/>
      </c:catAx>
      <c:valAx>
        <c:axId val="245412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5402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INICIAL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'Informe Consolidado'!$AG$7:$AG$11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Consolidado'!$AH$7:$AH$11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68D0-4869-A9C5-4A5073789A04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'Informe Consolidado'!$AG$7:$AG$11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Consolidado'!$AI$7:$AI$11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68D0-4869-A9C5-4A5073789A04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8D0-4869-A9C5-4A5073789A04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8D0-4869-A9C5-4A5073789A04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8D0-4869-A9C5-4A5073789A04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8D0-4869-A9C5-4A5073789A0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Consolidado'!$AG$7:$AG$11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Consolidado'!$AJ$7:$AJ$11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25</c:v>
                </c:pt>
                <c:pt idx="3">
                  <c:v>5</c:v>
                </c:pt>
                <c:pt idx="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8D0-4869-A9C5-4A5073789A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35528192"/>
        <c:axId val="235529728"/>
      </c:barChart>
      <c:catAx>
        <c:axId val="23552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529728"/>
        <c:crosses val="autoZero"/>
        <c:auto val="1"/>
        <c:lblAlgn val="ctr"/>
        <c:lblOffset val="100"/>
        <c:noMultiLvlLbl val="0"/>
      </c:catAx>
      <c:valAx>
        <c:axId val="23552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52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RESIDUAL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729-4E0F-B6E0-AB279527D865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729-4E0F-B6E0-AB279527D865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729-4E0F-B6E0-AB279527D865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729-4E0F-B6E0-AB279527D865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729-4E0F-B6E0-AB279527D86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Consolidado'!$AL$7:$AL$11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Consolidado'!$AM$7:$AM$11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24</c:v>
                </c:pt>
                <c:pt idx="3">
                  <c:v>6</c:v>
                </c:pt>
                <c:pt idx="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729-4E0F-B6E0-AB279527D8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35915136"/>
        <c:axId val="235916672"/>
      </c:barChart>
      <c:catAx>
        <c:axId val="23591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916672"/>
        <c:crosses val="autoZero"/>
        <c:auto val="1"/>
        <c:lblAlgn val="ctr"/>
        <c:lblOffset val="100"/>
        <c:noMultiLvlLbl val="0"/>
      </c:catAx>
      <c:valAx>
        <c:axId val="23591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5915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INICIAL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'Informe Consolidado'!$G$29:$G$33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Consolidado'!$H$29:$H$33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F7C7-45B0-9A58-8454E811646F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'Informe Consolidado'!$G$29:$G$33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Consolidado'!$I$29:$I$33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F7C7-45B0-9A58-8454E811646F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7C7-45B0-9A58-8454E811646F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7C7-45B0-9A58-8454E811646F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7C7-45B0-9A58-8454E811646F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7C7-45B0-9A58-8454E811646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Consolidado'!$G$29:$G$33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Consolidado'!$J$29:$J$33</c:f>
              <c:numCache>
                <c:formatCode>General</c:formatCode>
                <c:ptCount val="5"/>
                <c:pt idx="0">
                  <c:v>0</c:v>
                </c:pt>
                <c:pt idx="1">
                  <c:v>4</c:v>
                </c:pt>
                <c:pt idx="2">
                  <c:v>24</c:v>
                </c:pt>
                <c:pt idx="3">
                  <c:v>5</c:v>
                </c:pt>
                <c:pt idx="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7C7-45B0-9A58-8454E81164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37259776"/>
        <c:axId val="237265664"/>
      </c:barChart>
      <c:catAx>
        <c:axId val="23725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265664"/>
        <c:crosses val="autoZero"/>
        <c:auto val="1"/>
        <c:lblAlgn val="ctr"/>
        <c:lblOffset val="100"/>
        <c:noMultiLvlLbl val="0"/>
      </c:catAx>
      <c:valAx>
        <c:axId val="237265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725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RESIDUAL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D66-4000-AD38-D5FB14CD7E9F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D66-4000-AD38-D5FB14CD7E9F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D66-4000-AD38-D5FB14CD7E9F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D66-4000-AD38-D5FB14CD7E9F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D66-4000-AD38-D5FB14CD7E9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Consolidado'!$L$29:$L$33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Consolidado'!$M$29:$M$33</c:f>
              <c:numCache>
                <c:formatCode>General</c:formatCode>
                <c:ptCount val="5"/>
                <c:pt idx="0">
                  <c:v>0</c:v>
                </c:pt>
                <c:pt idx="1">
                  <c:v>4</c:v>
                </c:pt>
                <c:pt idx="2">
                  <c:v>24</c:v>
                </c:pt>
                <c:pt idx="3">
                  <c:v>5</c:v>
                </c:pt>
                <c:pt idx="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D66-4000-AD38-D5FB14CD7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44594176"/>
        <c:axId val="244595712"/>
      </c:barChart>
      <c:catAx>
        <c:axId val="24459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595712"/>
        <c:crosses val="autoZero"/>
        <c:auto val="1"/>
        <c:lblAlgn val="ctr"/>
        <c:lblOffset val="100"/>
        <c:noMultiLvlLbl val="0"/>
      </c:catAx>
      <c:valAx>
        <c:axId val="244595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59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INICIAL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'Informe Consolidado'!$T$29:$T$33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Consolidado'!$U$29:$U$33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6475-4A83-8438-A311DDA99800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'Informe Consolidado'!$T$29:$T$33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Consolidado'!$V$29:$V$33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6475-4A83-8438-A311DDA99800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475-4A83-8438-A311DDA99800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475-4A83-8438-A311DDA99800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475-4A83-8438-A311DDA99800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475-4A83-8438-A311DDA9980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Consolidado'!$T$29:$T$33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Consolidado'!$W$29:$W$33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20</c:v>
                </c:pt>
                <c:pt idx="3">
                  <c:v>7</c:v>
                </c:pt>
                <c:pt idx="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75-4A83-8438-A311DDA99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44651136"/>
        <c:axId val="244652672"/>
      </c:barChart>
      <c:catAx>
        <c:axId val="24465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652672"/>
        <c:crosses val="autoZero"/>
        <c:auto val="1"/>
        <c:lblAlgn val="ctr"/>
        <c:lblOffset val="100"/>
        <c:noMultiLvlLbl val="0"/>
      </c:catAx>
      <c:valAx>
        <c:axId val="244652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651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RESIDUAL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D47-4B75-AE61-A19C8E4C99BE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D47-4B75-AE61-A19C8E4C99BE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D47-4B75-AE61-A19C8E4C99BE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D47-4B75-AE61-A19C8E4C99BE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D47-4B75-AE61-A19C8E4C99B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Consolidado'!$Y$29:$Y$33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Consolidado'!$Z$29:$Z$33</c:f>
              <c:numCache>
                <c:formatCode>General</c:formatCode>
                <c:ptCount val="5"/>
                <c:pt idx="0">
                  <c:v>0</c:v>
                </c:pt>
                <c:pt idx="1">
                  <c:v>2</c:v>
                </c:pt>
                <c:pt idx="2">
                  <c:v>20</c:v>
                </c:pt>
                <c:pt idx="3">
                  <c:v>8</c:v>
                </c:pt>
                <c:pt idx="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47-4B75-AE61-A19C8E4C9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44696192"/>
        <c:axId val="244697728"/>
      </c:barChart>
      <c:catAx>
        <c:axId val="24469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697728"/>
        <c:crosses val="autoZero"/>
        <c:auto val="1"/>
        <c:lblAlgn val="ctr"/>
        <c:lblOffset val="100"/>
        <c:noMultiLvlLbl val="0"/>
      </c:catAx>
      <c:valAx>
        <c:axId val="244697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69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RIESGO</a:t>
            </a:r>
            <a:r>
              <a:rPr lang="es-CO" b="1" baseline="0"/>
              <a:t> INICIAL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'Informe Consolidado'!$AG$29:$AG$33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Consolidado'!$AH$29:$AH$33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B8C3-46EF-8C85-EDFAE16050F5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'Informe Consolidado'!$AG$29:$AG$33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Consolidado'!$AI$29:$AI$33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1-B8C3-46EF-8C85-EDFAE16050F5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8C3-46EF-8C85-EDFAE16050F5}"/>
              </c:ext>
            </c:extLst>
          </c:dPt>
          <c:dPt>
            <c:idx val="1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8C3-46EF-8C85-EDFAE16050F5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8C3-46EF-8C85-EDFAE16050F5}"/>
              </c:ext>
            </c:extLst>
          </c:dPt>
          <c:dPt>
            <c:idx val="3"/>
            <c:invertIfNegative val="0"/>
            <c:bubble3D val="0"/>
            <c:spPr>
              <a:solidFill>
                <a:srgbClr val="00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B8C3-46EF-8C85-EDFAE16050F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'Informe Consolidado'!$AG$29:$AG$33</c:f>
              <c:strCache>
                <c:ptCount val="5"/>
                <c:pt idx="0">
                  <c:v>Peligros con grado Extremo</c:v>
                </c:pt>
                <c:pt idx="1">
                  <c:v>Peligros con grado Alto</c:v>
                </c:pt>
                <c:pt idx="2">
                  <c:v>Peligros con grado Moderado</c:v>
                </c:pt>
                <c:pt idx="3">
                  <c:v>Peligros con grado Bajo</c:v>
                </c:pt>
                <c:pt idx="4">
                  <c:v>TOTAL</c:v>
                </c:pt>
              </c:strCache>
            </c:strRef>
          </c:cat>
          <c:val>
            <c:numRef>
              <c:f>'Informe Consolidado'!$AJ$29:$AJ$33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C3-46EF-8C85-EDFAE1605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44753152"/>
        <c:axId val="244754688"/>
      </c:barChart>
      <c:catAx>
        <c:axId val="24475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754688"/>
        <c:crosses val="autoZero"/>
        <c:auto val="1"/>
        <c:lblAlgn val="ctr"/>
        <c:lblOffset val="100"/>
        <c:noMultiLvlLbl val="0"/>
      </c:catAx>
      <c:valAx>
        <c:axId val="244754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4753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4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3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hyperlink" Target="#MENU!A1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496512</xdr:colOff>
      <xdr:row>1</xdr:row>
      <xdr:rowOff>318381</xdr:rowOff>
    </xdr:from>
    <xdr:to>
      <xdr:col>23</xdr:col>
      <xdr:colOff>426276</xdr:colOff>
      <xdr:row>1</xdr:row>
      <xdr:rowOff>721691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150" t="15276" r="3320" b="19446"/>
        <a:stretch/>
      </xdr:blipFill>
      <xdr:spPr>
        <a:xfrm>
          <a:off x="16438981" y="592225"/>
          <a:ext cx="2219965" cy="403310"/>
        </a:xfrm>
        <a:prstGeom prst="rect">
          <a:avLst/>
        </a:prstGeom>
      </xdr:spPr>
    </xdr:pic>
    <xdr:clientData/>
  </xdr:twoCellAnchor>
  <xdr:twoCellAnchor>
    <xdr:from>
      <xdr:col>0</xdr:col>
      <xdr:colOff>1126066</xdr:colOff>
      <xdr:row>0</xdr:row>
      <xdr:rowOff>143933</xdr:rowOff>
    </xdr:from>
    <xdr:to>
      <xdr:col>2</xdr:col>
      <xdr:colOff>188806</xdr:colOff>
      <xdr:row>1</xdr:row>
      <xdr:rowOff>245533</xdr:rowOff>
    </xdr:to>
    <xdr:sp macro="" textlink="">
      <xdr:nvSpPr>
        <xdr:cNvPr id="3" name="Rectángul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126066" y="143933"/>
          <a:ext cx="1196340" cy="381000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409253</xdr:colOff>
      <xdr:row>0</xdr:row>
      <xdr:rowOff>55649</xdr:rowOff>
    </xdr:from>
    <xdr:to>
      <xdr:col>23</xdr:col>
      <xdr:colOff>472440</xdr:colOff>
      <xdr:row>1</xdr:row>
      <xdr:rowOff>207069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150" t="15276" r="3320" b="19446"/>
        <a:stretch/>
      </xdr:blipFill>
      <xdr:spPr>
        <a:xfrm>
          <a:off x="17729513" y="55649"/>
          <a:ext cx="2295848" cy="418120"/>
        </a:xfrm>
        <a:prstGeom prst="rect">
          <a:avLst/>
        </a:prstGeom>
      </xdr:spPr>
    </xdr:pic>
    <xdr:clientData/>
  </xdr:twoCellAnchor>
  <xdr:twoCellAnchor>
    <xdr:from>
      <xdr:col>0</xdr:col>
      <xdr:colOff>990600</xdr:colOff>
      <xdr:row>0</xdr:row>
      <xdr:rowOff>114300</xdr:rowOff>
    </xdr:from>
    <xdr:to>
      <xdr:col>2</xdr:col>
      <xdr:colOff>53340</xdr:colOff>
      <xdr:row>1</xdr:row>
      <xdr:rowOff>228600</xdr:rowOff>
    </xdr:to>
    <xdr:sp macro="" textlink="">
      <xdr:nvSpPr>
        <xdr:cNvPr id="4" name="Rectángul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990600" y="114300"/>
          <a:ext cx="1196340" cy="381000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287333</xdr:colOff>
      <xdr:row>0</xdr:row>
      <xdr:rowOff>63269</xdr:rowOff>
    </xdr:from>
    <xdr:to>
      <xdr:col>23</xdr:col>
      <xdr:colOff>123714</xdr:colOff>
      <xdr:row>1</xdr:row>
      <xdr:rowOff>204950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150" t="15276" r="3320" b="19446"/>
        <a:stretch/>
      </xdr:blipFill>
      <xdr:spPr>
        <a:xfrm>
          <a:off x="17607593" y="63269"/>
          <a:ext cx="2158688" cy="393141"/>
        </a:xfrm>
        <a:prstGeom prst="rect">
          <a:avLst/>
        </a:prstGeom>
      </xdr:spPr>
    </xdr:pic>
    <xdr:clientData/>
  </xdr:twoCellAnchor>
  <xdr:twoCellAnchor>
    <xdr:from>
      <xdr:col>0</xdr:col>
      <xdr:colOff>914400</xdr:colOff>
      <xdr:row>0</xdr:row>
      <xdr:rowOff>68580</xdr:rowOff>
    </xdr:from>
    <xdr:to>
      <xdr:col>1</xdr:col>
      <xdr:colOff>906780</xdr:colOff>
      <xdr:row>1</xdr:row>
      <xdr:rowOff>198120</xdr:rowOff>
    </xdr:to>
    <xdr:sp macro="" textlink="">
      <xdr:nvSpPr>
        <xdr:cNvPr id="5" name="Rectángul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914400" y="68580"/>
          <a:ext cx="1196340" cy="381000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409253</xdr:colOff>
      <xdr:row>0</xdr:row>
      <xdr:rowOff>48029</xdr:rowOff>
    </xdr:from>
    <xdr:to>
      <xdr:col>23</xdr:col>
      <xdr:colOff>472441</xdr:colOff>
      <xdr:row>1</xdr:row>
      <xdr:rowOff>189710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150" t="15276" r="3320" b="19446"/>
        <a:stretch/>
      </xdr:blipFill>
      <xdr:spPr>
        <a:xfrm>
          <a:off x="17729513" y="48029"/>
          <a:ext cx="2295848" cy="393141"/>
        </a:xfrm>
        <a:prstGeom prst="rect">
          <a:avLst/>
        </a:prstGeom>
      </xdr:spPr>
    </xdr:pic>
    <xdr:clientData/>
  </xdr:twoCellAnchor>
  <xdr:twoCellAnchor>
    <xdr:from>
      <xdr:col>0</xdr:col>
      <xdr:colOff>1021080</xdr:colOff>
      <xdr:row>0</xdr:row>
      <xdr:rowOff>106680</xdr:rowOff>
    </xdr:from>
    <xdr:to>
      <xdr:col>2</xdr:col>
      <xdr:colOff>83820</xdr:colOff>
      <xdr:row>1</xdr:row>
      <xdr:rowOff>236220</xdr:rowOff>
    </xdr:to>
    <xdr:sp macro="" textlink="">
      <xdr:nvSpPr>
        <xdr:cNvPr id="6" name="Rectángul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/>
      </xdr:nvSpPr>
      <xdr:spPr>
        <a:xfrm>
          <a:off x="1021080" y="106680"/>
          <a:ext cx="1196340" cy="381000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470213</xdr:colOff>
      <xdr:row>0</xdr:row>
      <xdr:rowOff>32789</xdr:rowOff>
    </xdr:from>
    <xdr:to>
      <xdr:col>23</xdr:col>
      <xdr:colOff>609600</xdr:colOff>
      <xdr:row>1</xdr:row>
      <xdr:rowOff>190467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150" t="15276" r="3320" b="19446"/>
        <a:stretch/>
      </xdr:blipFill>
      <xdr:spPr>
        <a:xfrm>
          <a:off x="17790473" y="32789"/>
          <a:ext cx="2372048" cy="431998"/>
        </a:xfrm>
        <a:prstGeom prst="rect">
          <a:avLst/>
        </a:prstGeom>
      </xdr:spPr>
    </xdr:pic>
    <xdr:clientData/>
  </xdr:twoCellAnchor>
  <xdr:twoCellAnchor>
    <xdr:from>
      <xdr:col>0</xdr:col>
      <xdr:colOff>998220</xdr:colOff>
      <xdr:row>0</xdr:row>
      <xdr:rowOff>91440</xdr:rowOff>
    </xdr:from>
    <xdr:to>
      <xdr:col>2</xdr:col>
      <xdr:colOff>60960</xdr:colOff>
      <xdr:row>1</xdr:row>
      <xdr:rowOff>198120</xdr:rowOff>
    </xdr:to>
    <xdr:sp macro="" textlink="">
      <xdr:nvSpPr>
        <xdr:cNvPr id="4" name="Rectángul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998220" y="91440"/>
          <a:ext cx="1196340" cy="381000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371153</xdr:colOff>
      <xdr:row>0</xdr:row>
      <xdr:rowOff>25169</xdr:rowOff>
    </xdr:from>
    <xdr:to>
      <xdr:col>23</xdr:col>
      <xdr:colOff>325393</xdr:colOff>
      <xdr:row>1</xdr:row>
      <xdr:rowOff>191854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150" t="15276" r="3320" b="19446"/>
        <a:stretch/>
      </xdr:blipFill>
      <xdr:spPr>
        <a:xfrm>
          <a:off x="17691413" y="25169"/>
          <a:ext cx="2379668" cy="433385"/>
        </a:xfrm>
        <a:prstGeom prst="rect">
          <a:avLst/>
        </a:prstGeom>
      </xdr:spPr>
    </xdr:pic>
    <xdr:clientData/>
  </xdr:twoCellAnchor>
  <xdr:twoCellAnchor>
    <xdr:from>
      <xdr:col>0</xdr:col>
      <xdr:colOff>960120</xdr:colOff>
      <xdr:row>0</xdr:row>
      <xdr:rowOff>91440</xdr:rowOff>
    </xdr:from>
    <xdr:to>
      <xdr:col>2</xdr:col>
      <xdr:colOff>22860</xdr:colOff>
      <xdr:row>1</xdr:row>
      <xdr:rowOff>205740</xdr:rowOff>
    </xdr:to>
    <xdr:sp macro="" textlink="">
      <xdr:nvSpPr>
        <xdr:cNvPr id="4" name="Rectángul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/>
      </xdr:nvSpPr>
      <xdr:spPr>
        <a:xfrm>
          <a:off x="960120" y="91440"/>
          <a:ext cx="1196340" cy="381000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53067</xdr:colOff>
      <xdr:row>11</xdr:row>
      <xdr:rowOff>45176</xdr:rowOff>
    </xdr:from>
    <xdr:to>
      <xdr:col>10</xdr:col>
      <xdr:colOff>234041</xdr:colOff>
      <xdr:row>22</xdr:row>
      <xdr:rowOff>94162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112939</xdr:colOff>
      <xdr:row>11</xdr:row>
      <xdr:rowOff>36195</xdr:rowOff>
    </xdr:from>
    <xdr:to>
      <xdr:col>12</xdr:col>
      <xdr:colOff>860515</xdr:colOff>
      <xdr:row>22</xdr:row>
      <xdr:rowOff>90624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529590</xdr:colOff>
      <xdr:row>11</xdr:row>
      <xdr:rowOff>38100</xdr:rowOff>
    </xdr:from>
    <xdr:to>
      <xdr:col>36</xdr:col>
      <xdr:colOff>91440</xdr:colOff>
      <xdr:row>22</xdr:row>
      <xdr:rowOff>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36</xdr:col>
      <xdr:colOff>234315</xdr:colOff>
      <xdr:row>11</xdr:row>
      <xdr:rowOff>41910</xdr:rowOff>
    </xdr:from>
    <xdr:to>
      <xdr:col>38</xdr:col>
      <xdr:colOff>744855</xdr:colOff>
      <xdr:row>22</xdr:row>
      <xdr:rowOff>64770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529590</xdr:colOff>
      <xdr:row>33</xdr:row>
      <xdr:rowOff>38100</xdr:rowOff>
    </xdr:from>
    <xdr:to>
      <xdr:col>10</xdr:col>
      <xdr:colOff>91440</xdr:colOff>
      <xdr:row>44</xdr:row>
      <xdr:rowOff>0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281940</xdr:colOff>
      <xdr:row>33</xdr:row>
      <xdr:rowOff>22860</xdr:rowOff>
    </xdr:from>
    <xdr:to>
      <xdr:col>12</xdr:col>
      <xdr:colOff>883920</xdr:colOff>
      <xdr:row>44</xdr:row>
      <xdr:rowOff>45720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18</xdr:col>
      <xdr:colOff>529590</xdr:colOff>
      <xdr:row>33</xdr:row>
      <xdr:rowOff>38100</xdr:rowOff>
    </xdr:from>
    <xdr:to>
      <xdr:col>23</xdr:col>
      <xdr:colOff>91440</xdr:colOff>
      <xdr:row>44</xdr:row>
      <xdr:rowOff>0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23</xdr:col>
      <xdr:colOff>215265</xdr:colOff>
      <xdr:row>33</xdr:row>
      <xdr:rowOff>22860</xdr:rowOff>
    </xdr:from>
    <xdr:to>
      <xdr:col>25</xdr:col>
      <xdr:colOff>725805</xdr:colOff>
      <xdr:row>44</xdr:row>
      <xdr:rowOff>45720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31</xdr:col>
      <xdr:colOff>529590</xdr:colOff>
      <xdr:row>33</xdr:row>
      <xdr:rowOff>38100</xdr:rowOff>
    </xdr:from>
    <xdr:to>
      <xdr:col>36</xdr:col>
      <xdr:colOff>91440</xdr:colOff>
      <xdr:row>44</xdr:row>
      <xdr:rowOff>0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36</xdr:col>
      <xdr:colOff>224790</xdr:colOff>
      <xdr:row>33</xdr:row>
      <xdr:rowOff>32385</xdr:rowOff>
    </xdr:from>
    <xdr:to>
      <xdr:col>38</xdr:col>
      <xdr:colOff>735330</xdr:colOff>
      <xdr:row>44</xdr:row>
      <xdr:rowOff>55245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529590</xdr:colOff>
      <xdr:row>55</xdr:row>
      <xdr:rowOff>38100</xdr:rowOff>
    </xdr:from>
    <xdr:to>
      <xdr:col>10</xdr:col>
      <xdr:colOff>91440</xdr:colOff>
      <xdr:row>66</xdr:row>
      <xdr:rowOff>0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10</xdr:col>
      <xdr:colOff>281940</xdr:colOff>
      <xdr:row>55</xdr:row>
      <xdr:rowOff>22860</xdr:rowOff>
    </xdr:from>
    <xdr:to>
      <xdr:col>12</xdr:col>
      <xdr:colOff>883920</xdr:colOff>
      <xdr:row>66</xdr:row>
      <xdr:rowOff>45720</xdr:rowOff>
    </xdr:to>
    <xdr:graphicFrame macro="">
      <xdr:nvGraphicFramePr>
        <xdr:cNvPr id="23" name="Gráfico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18</xdr:col>
      <xdr:colOff>529590</xdr:colOff>
      <xdr:row>55</xdr:row>
      <xdr:rowOff>38100</xdr:rowOff>
    </xdr:from>
    <xdr:to>
      <xdr:col>23</xdr:col>
      <xdr:colOff>91440</xdr:colOff>
      <xdr:row>66</xdr:row>
      <xdr:rowOff>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23</xdr:col>
      <xdr:colOff>177165</xdr:colOff>
      <xdr:row>55</xdr:row>
      <xdr:rowOff>32385</xdr:rowOff>
    </xdr:from>
    <xdr:to>
      <xdr:col>25</xdr:col>
      <xdr:colOff>687705</xdr:colOff>
      <xdr:row>66</xdr:row>
      <xdr:rowOff>55245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31</xdr:col>
      <xdr:colOff>529590</xdr:colOff>
      <xdr:row>55</xdr:row>
      <xdr:rowOff>38100</xdr:rowOff>
    </xdr:from>
    <xdr:to>
      <xdr:col>36</xdr:col>
      <xdr:colOff>91440</xdr:colOff>
      <xdr:row>66</xdr:row>
      <xdr:rowOff>0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36</xdr:col>
      <xdr:colOff>234315</xdr:colOff>
      <xdr:row>55</xdr:row>
      <xdr:rowOff>22860</xdr:rowOff>
    </xdr:from>
    <xdr:to>
      <xdr:col>38</xdr:col>
      <xdr:colOff>744855</xdr:colOff>
      <xdr:row>66</xdr:row>
      <xdr:rowOff>45720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18</xdr:col>
      <xdr:colOff>529590</xdr:colOff>
      <xdr:row>77</xdr:row>
      <xdr:rowOff>38100</xdr:rowOff>
    </xdr:from>
    <xdr:to>
      <xdr:col>23</xdr:col>
      <xdr:colOff>91440</xdr:colOff>
      <xdr:row>88</xdr:row>
      <xdr:rowOff>0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23</xdr:col>
      <xdr:colOff>281940</xdr:colOff>
      <xdr:row>77</xdr:row>
      <xdr:rowOff>22860</xdr:rowOff>
    </xdr:from>
    <xdr:to>
      <xdr:col>25</xdr:col>
      <xdr:colOff>883920</xdr:colOff>
      <xdr:row>88</xdr:row>
      <xdr:rowOff>45720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27</xdr:col>
      <xdr:colOff>87086</xdr:colOff>
      <xdr:row>82</xdr:row>
      <xdr:rowOff>76199</xdr:rowOff>
    </xdr:from>
    <xdr:to>
      <xdr:col>33</xdr:col>
      <xdr:colOff>761999</xdr:colOff>
      <xdr:row>99</xdr:row>
      <xdr:rowOff>119742</xdr:rowOff>
    </xdr:to>
    <xdr:graphicFrame macro="">
      <xdr:nvGraphicFramePr>
        <xdr:cNvPr id="40" name="Gráfico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34</xdr:col>
      <xdr:colOff>97970</xdr:colOff>
      <xdr:row>82</xdr:row>
      <xdr:rowOff>76200</xdr:rowOff>
    </xdr:from>
    <xdr:to>
      <xdr:col>38</xdr:col>
      <xdr:colOff>696686</xdr:colOff>
      <xdr:row>99</xdr:row>
      <xdr:rowOff>89263</xdr:rowOff>
    </xdr:to>
    <xdr:graphicFrame macro="">
      <xdr:nvGraphicFramePr>
        <xdr:cNvPr id="41" name="Gráfico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18</xdr:col>
      <xdr:colOff>28575</xdr:colOff>
      <xdr:row>11</xdr:row>
      <xdr:rowOff>85725</xdr:rowOff>
    </xdr:from>
    <xdr:to>
      <xdr:col>23</xdr:col>
      <xdr:colOff>57149</xdr:colOff>
      <xdr:row>22</xdr:row>
      <xdr:rowOff>134711</xdr:rowOff>
    </xdr:to>
    <xdr:graphicFrame macro="">
      <xdr:nvGraphicFramePr>
        <xdr:cNvPr id="34" name="Gráfico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22</xdr:col>
      <xdr:colOff>781050</xdr:colOff>
      <xdr:row>11</xdr:row>
      <xdr:rowOff>76200</xdr:rowOff>
    </xdr:from>
    <xdr:to>
      <xdr:col>25</xdr:col>
      <xdr:colOff>752476</xdr:colOff>
      <xdr:row>22</xdr:row>
      <xdr:rowOff>125186</xdr:rowOff>
    </xdr:to>
    <xdr:graphicFrame macro="">
      <xdr:nvGraphicFramePr>
        <xdr:cNvPr id="35" name="Gráfico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0</xdr:colOff>
      <xdr:row>0</xdr:row>
      <xdr:rowOff>30480</xdr:rowOff>
    </xdr:from>
    <xdr:to>
      <xdr:col>3</xdr:col>
      <xdr:colOff>38100</xdr:colOff>
      <xdr:row>0</xdr:row>
      <xdr:rowOff>411480</xdr:rowOff>
    </xdr:to>
    <xdr:sp macro="" textlink="">
      <xdr:nvSpPr>
        <xdr:cNvPr id="30" name="Rectángulo 29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SpPr/>
      </xdr:nvSpPr>
      <xdr:spPr>
        <a:xfrm>
          <a:off x="243840" y="30480"/>
          <a:ext cx="1196340" cy="381000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ysClr val="windowText" lastClr="000000"/>
              </a:solidFill>
            </a:rPr>
            <a:t>MENU</a:t>
          </a:r>
        </a:p>
      </xdr:txBody>
    </xdr:sp>
    <xdr:clientData/>
  </xdr:twoCellAnchor>
  <xdr:twoCellAnchor>
    <xdr:from>
      <xdr:col>5</xdr:col>
      <xdr:colOff>529590</xdr:colOff>
      <xdr:row>77</xdr:row>
      <xdr:rowOff>38100</xdr:rowOff>
    </xdr:from>
    <xdr:to>
      <xdr:col>10</xdr:col>
      <xdr:colOff>91440</xdr:colOff>
      <xdr:row>88</xdr:row>
      <xdr:rowOff>0</xdr:rowOff>
    </xdr:to>
    <xdr:graphicFrame macro="">
      <xdr:nvGraphicFramePr>
        <xdr:cNvPr id="31" name="Gráfico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10</xdr:col>
      <xdr:colOff>281940</xdr:colOff>
      <xdr:row>77</xdr:row>
      <xdr:rowOff>22860</xdr:rowOff>
    </xdr:from>
    <xdr:to>
      <xdr:col>12</xdr:col>
      <xdr:colOff>883920</xdr:colOff>
      <xdr:row>88</xdr:row>
      <xdr:rowOff>45720</xdr:rowOff>
    </xdr:to>
    <xdr:graphicFrame macro="">
      <xdr:nvGraphicFramePr>
        <xdr:cNvPr id="32" name="Gráfico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rea%20Gesti&#243;n%20Humana\Salud%20Ocupacional\SG%20-%20SST\Identificacion%20de%20Peligros,%20Evaluacion%20y%20V%20Riesgos\Documentos\Formato%20Matriz%20IPEVRDC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 Matriz IPEVRDT"/>
      <sheetName val="Informe área"/>
      <sheetName val="Informe General"/>
      <sheetName val="Informes"/>
      <sheetName val="Informes (Estado)"/>
      <sheetName val="Comportamientos y otros factore"/>
      <sheetName val="Matriz de Valoración"/>
    </sheetNames>
    <sheetDataSet>
      <sheetData sheetId="0">
        <row r="1">
          <cell r="EA1" t="str">
            <v>BAJO</v>
          </cell>
        </row>
        <row r="2">
          <cell r="EA2" t="str">
            <v>MODERADO</v>
          </cell>
        </row>
        <row r="3">
          <cell r="EA3" t="str">
            <v>ALTO</v>
          </cell>
        </row>
        <row r="4">
          <cell r="EA4" t="str">
            <v>EXTREMO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U278"/>
  <sheetViews>
    <sheetView topLeftCell="G85" zoomScaleNormal="100" workbookViewId="0">
      <selection activeCell="H39" sqref="H39"/>
    </sheetView>
  </sheetViews>
  <sheetFormatPr baseColWidth="10" defaultRowHeight="15" x14ac:dyDescent="0.25"/>
  <cols>
    <col min="1" max="1" width="11.5703125" customWidth="1"/>
    <col min="2" max="2" width="7.28515625" customWidth="1"/>
    <col min="3" max="3" width="13.7109375" style="3" customWidth="1"/>
    <col min="4" max="5" width="15.28515625" style="93" customWidth="1"/>
    <col min="6" max="6" width="16.7109375" style="93" customWidth="1"/>
    <col min="7" max="7" width="22.7109375" style="93" customWidth="1"/>
    <col min="8" max="8" width="25.140625" style="93" customWidth="1"/>
    <col min="9" max="9" width="15" style="93" customWidth="1"/>
    <col min="10" max="10" width="13" customWidth="1"/>
    <col min="11" max="11" width="2.28515625" customWidth="1"/>
    <col min="12" max="12" width="21.28515625" customWidth="1"/>
    <col min="13" max="13" width="23.85546875" customWidth="1"/>
    <col min="14" max="14" width="17.5703125" customWidth="1"/>
    <col min="15" max="15" width="11.5703125" customWidth="1"/>
  </cols>
  <sheetData>
    <row r="1" spans="1:21" ht="15.75" x14ac:dyDescent="0.25">
      <c r="A1" s="182" t="s">
        <v>217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"/>
      <c r="P1" s="1"/>
      <c r="Q1" s="1"/>
      <c r="R1" s="1"/>
    </row>
    <row r="2" spans="1:21" x14ac:dyDescent="0.25">
      <c r="A2" s="63"/>
      <c r="B2" s="64"/>
      <c r="C2" s="65"/>
      <c r="D2" s="66"/>
      <c r="E2" s="66"/>
      <c r="F2" s="66"/>
      <c r="G2" s="66"/>
      <c r="H2" s="66"/>
      <c r="I2" s="66"/>
      <c r="J2" s="64"/>
      <c r="K2" s="64"/>
      <c r="L2" s="67" t="s">
        <v>185</v>
      </c>
      <c r="M2" s="67" t="s">
        <v>186</v>
      </c>
      <c r="N2" s="67" t="s">
        <v>216</v>
      </c>
      <c r="O2" s="68"/>
      <c r="P2" s="64"/>
      <c r="Q2" s="64"/>
      <c r="R2" s="64"/>
      <c r="S2" s="63"/>
      <c r="T2" s="63"/>
      <c r="U2" s="63"/>
    </row>
    <row r="3" spans="1:21" ht="38.25" x14ac:dyDescent="0.25">
      <c r="A3" s="183" t="s">
        <v>42</v>
      </c>
      <c r="B3" s="185" t="s">
        <v>13</v>
      </c>
      <c r="C3" s="185"/>
      <c r="D3" s="185"/>
      <c r="E3" s="185"/>
      <c r="F3" s="185"/>
      <c r="G3" s="185"/>
      <c r="H3" s="185"/>
      <c r="I3" s="185"/>
      <c r="J3" s="68"/>
      <c r="K3" s="68"/>
      <c r="L3" s="69" t="s">
        <v>53</v>
      </c>
      <c r="M3" s="70" t="s">
        <v>117</v>
      </c>
      <c r="N3" s="71" t="s">
        <v>218</v>
      </c>
      <c r="O3" s="189" t="s">
        <v>219</v>
      </c>
      <c r="P3" s="64"/>
      <c r="Q3" s="64"/>
      <c r="R3" s="64"/>
      <c r="S3" s="63"/>
      <c r="T3" s="63"/>
      <c r="U3" s="63"/>
    </row>
    <row r="4" spans="1:21" ht="76.5" x14ac:dyDescent="0.25">
      <c r="A4" s="184"/>
      <c r="B4" s="190" t="s">
        <v>52</v>
      </c>
      <c r="C4" s="72" t="s">
        <v>43</v>
      </c>
      <c r="D4" s="73" t="s">
        <v>44</v>
      </c>
      <c r="E4" s="73" t="s">
        <v>45</v>
      </c>
      <c r="F4" s="73" t="s">
        <v>46</v>
      </c>
      <c r="G4" s="73" t="s">
        <v>47</v>
      </c>
      <c r="H4" s="73" t="s">
        <v>48</v>
      </c>
      <c r="I4" s="73" t="s">
        <v>220</v>
      </c>
      <c r="J4" s="74" t="s">
        <v>49</v>
      </c>
      <c r="K4" s="68"/>
      <c r="L4" s="69" t="s">
        <v>60</v>
      </c>
      <c r="M4" s="70" t="s">
        <v>118</v>
      </c>
      <c r="N4" s="71" t="s">
        <v>221</v>
      </c>
      <c r="O4" s="189"/>
      <c r="P4" s="68"/>
      <c r="Q4" s="68"/>
      <c r="R4" s="65"/>
      <c r="S4" s="63"/>
      <c r="T4" s="63"/>
      <c r="U4" s="63"/>
    </row>
    <row r="5" spans="1:21" ht="38.25" x14ac:dyDescent="0.25">
      <c r="A5" s="75" t="s">
        <v>51</v>
      </c>
      <c r="B5" s="191"/>
      <c r="C5" s="76" t="s">
        <v>53</v>
      </c>
      <c r="D5" s="77" t="s">
        <v>54</v>
      </c>
      <c r="E5" s="77" t="s">
        <v>162</v>
      </c>
      <c r="F5" s="77" t="s">
        <v>55</v>
      </c>
      <c r="G5" s="69" t="s">
        <v>222</v>
      </c>
      <c r="H5" s="78" t="s">
        <v>174</v>
      </c>
      <c r="I5" s="69" t="s">
        <v>57</v>
      </c>
      <c r="J5" s="79" t="s">
        <v>51</v>
      </c>
      <c r="K5" s="68"/>
      <c r="L5" s="69" t="s">
        <v>66</v>
      </c>
      <c r="M5" s="70" t="s">
        <v>119</v>
      </c>
      <c r="N5" s="71" t="s">
        <v>223</v>
      </c>
      <c r="O5" s="189"/>
      <c r="P5" s="68"/>
      <c r="Q5" s="68"/>
      <c r="R5" s="65"/>
      <c r="S5" s="63"/>
      <c r="T5" s="63"/>
      <c r="U5" s="63"/>
    </row>
    <row r="6" spans="1:21" ht="38.25" x14ac:dyDescent="0.25">
      <c r="A6" s="80" t="s">
        <v>59</v>
      </c>
      <c r="B6" s="191"/>
      <c r="C6" s="76" t="s">
        <v>60</v>
      </c>
      <c r="D6" s="77" t="s">
        <v>61</v>
      </c>
      <c r="E6" s="77" t="s">
        <v>163</v>
      </c>
      <c r="F6" s="77" t="s">
        <v>62</v>
      </c>
      <c r="G6" s="78" t="s">
        <v>63</v>
      </c>
      <c r="H6" s="81" t="s">
        <v>64</v>
      </c>
      <c r="I6" s="69" t="s">
        <v>65</v>
      </c>
      <c r="J6" s="79" t="s">
        <v>59</v>
      </c>
      <c r="K6" s="68"/>
      <c r="L6" s="69" t="s">
        <v>71</v>
      </c>
      <c r="M6" s="70" t="s">
        <v>120</v>
      </c>
      <c r="N6" s="71" t="s">
        <v>224</v>
      </c>
      <c r="O6" s="189"/>
      <c r="P6" s="68"/>
      <c r="Q6" s="68"/>
      <c r="R6" s="65"/>
      <c r="S6" s="63"/>
      <c r="T6" s="63"/>
      <c r="U6" s="63"/>
    </row>
    <row r="7" spans="1:21" ht="51" x14ac:dyDescent="0.25">
      <c r="A7" s="68"/>
      <c r="B7" s="191"/>
      <c r="C7" s="76" t="s">
        <v>66</v>
      </c>
      <c r="D7" s="77" t="s">
        <v>67</v>
      </c>
      <c r="E7" s="77" t="s">
        <v>68</v>
      </c>
      <c r="F7" s="77" t="s">
        <v>167</v>
      </c>
      <c r="G7" s="78" t="s">
        <v>69</v>
      </c>
      <c r="H7" s="81" t="s">
        <v>175</v>
      </c>
      <c r="I7" s="69" t="s">
        <v>70</v>
      </c>
      <c r="J7" s="68"/>
      <c r="K7" s="68"/>
      <c r="L7" s="69" t="s">
        <v>159</v>
      </c>
      <c r="M7" s="82" t="s">
        <v>122</v>
      </c>
      <c r="N7" s="71" t="s">
        <v>225</v>
      </c>
      <c r="O7" s="189"/>
      <c r="P7" s="68"/>
      <c r="Q7" s="68"/>
      <c r="R7" s="65"/>
      <c r="S7" s="63"/>
      <c r="T7" s="63"/>
      <c r="U7" s="63"/>
    </row>
    <row r="8" spans="1:21" ht="89.25" x14ac:dyDescent="0.25">
      <c r="A8" s="68"/>
      <c r="B8" s="191"/>
      <c r="C8" s="76" t="s">
        <v>71</v>
      </c>
      <c r="D8" s="77" t="s">
        <v>72</v>
      </c>
      <c r="E8" s="77" t="s">
        <v>164</v>
      </c>
      <c r="F8" s="77" t="s">
        <v>168</v>
      </c>
      <c r="G8" s="78" t="s">
        <v>73</v>
      </c>
      <c r="H8" s="81" t="s">
        <v>176</v>
      </c>
      <c r="I8" s="69" t="s">
        <v>74</v>
      </c>
      <c r="J8" s="68"/>
      <c r="K8" s="68"/>
      <c r="L8" s="69" t="s">
        <v>79</v>
      </c>
      <c r="M8" s="70" t="s">
        <v>123</v>
      </c>
      <c r="N8" s="71" t="s">
        <v>226</v>
      </c>
      <c r="O8" s="189"/>
      <c r="P8" s="68"/>
      <c r="Q8" s="68"/>
      <c r="R8" s="65"/>
      <c r="S8" s="63"/>
      <c r="T8" s="63"/>
      <c r="U8" s="63"/>
    </row>
    <row r="9" spans="1:21" ht="127.5" x14ac:dyDescent="0.25">
      <c r="A9" s="68"/>
      <c r="B9" s="191"/>
      <c r="C9" s="76" t="s">
        <v>159</v>
      </c>
      <c r="D9" s="77" t="s">
        <v>75</v>
      </c>
      <c r="E9" s="77" t="s">
        <v>76</v>
      </c>
      <c r="F9" s="77" t="s">
        <v>169</v>
      </c>
      <c r="G9" s="69" t="s">
        <v>77</v>
      </c>
      <c r="H9" s="81" t="s">
        <v>177</v>
      </c>
      <c r="I9" s="69" t="s">
        <v>78</v>
      </c>
      <c r="J9" s="68"/>
      <c r="K9" s="68"/>
      <c r="L9" s="69" t="s">
        <v>83</v>
      </c>
      <c r="M9" s="70" t="s">
        <v>124</v>
      </c>
      <c r="N9" s="71" t="s">
        <v>227</v>
      </c>
      <c r="O9" s="189"/>
      <c r="P9" s="68"/>
      <c r="Q9" s="68"/>
      <c r="R9" s="65"/>
      <c r="S9" s="63"/>
      <c r="T9" s="63"/>
      <c r="U9" s="63"/>
    </row>
    <row r="10" spans="1:21" ht="51" x14ac:dyDescent="0.25">
      <c r="A10" s="68"/>
      <c r="B10" s="191"/>
      <c r="C10" s="76" t="s">
        <v>79</v>
      </c>
      <c r="D10" s="77" t="s">
        <v>80</v>
      </c>
      <c r="E10" s="77" t="s">
        <v>165</v>
      </c>
      <c r="F10" s="77" t="s">
        <v>228</v>
      </c>
      <c r="G10" s="69" t="s">
        <v>229</v>
      </c>
      <c r="H10" s="81" t="s">
        <v>81</v>
      </c>
      <c r="I10" s="69" t="s">
        <v>230</v>
      </c>
      <c r="J10" s="68"/>
      <c r="K10" s="68"/>
      <c r="L10" s="81" t="s">
        <v>86</v>
      </c>
      <c r="M10" s="70" t="s">
        <v>125</v>
      </c>
      <c r="N10" s="71" t="s">
        <v>231</v>
      </c>
      <c r="O10" s="189"/>
      <c r="P10" s="68"/>
      <c r="Q10" s="68"/>
      <c r="R10" s="65"/>
      <c r="S10" s="63"/>
      <c r="T10" s="63"/>
      <c r="U10" s="63"/>
    </row>
    <row r="11" spans="1:21" ht="51" x14ac:dyDescent="0.25">
      <c r="A11" s="68"/>
      <c r="B11" s="191"/>
      <c r="C11" s="76" t="s">
        <v>83</v>
      </c>
      <c r="D11" s="77" t="s">
        <v>84</v>
      </c>
      <c r="E11" s="77" t="s">
        <v>166</v>
      </c>
      <c r="F11" s="77"/>
      <c r="G11" s="69" t="s">
        <v>173</v>
      </c>
      <c r="H11" s="81" t="s">
        <v>85</v>
      </c>
      <c r="I11" s="69" t="s">
        <v>82</v>
      </c>
      <c r="J11" s="68"/>
      <c r="K11" s="68"/>
      <c r="L11" s="69" t="s">
        <v>90</v>
      </c>
      <c r="M11" s="70" t="s">
        <v>126</v>
      </c>
      <c r="N11" s="71" t="s">
        <v>232</v>
      </c>
      <c r="O11" s="189"/>
      <c r="P11" s="68"/>
      <c r="Q11" s="68"/>
      <c r="R11" s="65"/>
      <c r="S11" s="63"/>
      <c r="T11" s="63"/>
      <c r="U11" s="63"/>
    </row>
    <row r="12" spans="1:21" ht="127.5" x14ac:dyDescent="0.25">
      <c r="A12" s="68"/>
      <c r="B12" s="191"/>
      <c r="C12" s="76" t="s">
        <v>86</v>
      </c>
      <c r="D12" s="77" t="s">
        <v>87</v>
      </c>
      <c r="E12" s="77" t="s">
        <v>88</v>
      </c>
      <c r="F12" s="77"/>
      <c r="G12" s="69" t="s">
        <v>233</v>
      </c>
      <c r="H12" s="81" t="s">
        <v>89</v>
      </c>
      <c r="I12" s="77"/>
      <c r="J12" s="68"/>
      <c r="K12" s="68"/>
      <c r="L12" s="69" t="s">
        <v>54</v>
      </c>
      <c r="M12" s="70" t="s">
        <v>127</v>
      </c>
      <c r="N12" s="83" t="s">
        <v>234</v>
      </c>
      <c r="O12" s="193" t="s">
        <v>235</v>
      </c>
      <c r="P12" s="68"/>
      <c r="Q12" s="68"/>
      <c r="R12" s="65"/>
      <c r="S12" s="63"/>
      <c r="T12" s="63"/>
      <c r="U12" s="63"/>
    </row>
    <row r="13" spans="1:21" ht="127.5" x14ac:dyDescent="0.25">
      <c r="A13" s="68"/>
      <c r="B13" s="191"/>
      <c r="C13" s="76" t="s">
        <v>90</v>
      </c>
      <c r="D13" s="77" t="s">
        <v>91</v>
      </c>
      <c r="E13" s="77"/>
      <c r="F13" s="77"/>
      <c r="G13" s="77"/>
      <c r="H13" s="81" t="s">
        <v>178</v>
      </c>
      <c r="I13" s="77"/>
      <c r="J13" s="68"/>
      <c r="K13" s="68"/>
      <c r="L13" s="69" t="s">
        <v>61</v>
      </c>
      <c r="M13" s="70" t="s">
        <v>128</v>
      </c>
      <c r="N13" s="83" t="s">
        <v>234</v>
      </c>
      <c r="O13" s="194"/>
      <c r="P13" s="68"/>
      <c r="Q13" s="68"/>
      <c r="R13" s="65"/>
      <c r="S13" s="63"/>
      <c r="T13" s="63"/>
      <c r="U13" s="63"/>
    </row>
    <row r="14" spans="1:21" ht="127.5" x14ac:dyDescent="0.25">
      <c r="A14" s="68"/>
      <c r="B14" s="191"/>
      <c r="C14" s="76"/>
      <c r="D14" s="77" t="s">
        <v>92</v>
      </c>
      <c r="E14" s="77"/>
      <c r="F14" s="77"/>
      <c r="G14" s="77"/>
      <c r="H14" s="69" t="s">
        <v>93</v>
      </c>
      <c r="I14" s="77"/>
      <c r="J14" s="68"/>
      <c r="K14" s="68"/>
      <c r="L14" s="69" t="s">
        <v>67</v>
      </c>
      <c r="M14" s="84" t="s">
        <v>236</v>
      </c>
      <c r="N14" s="83" t="s">
        <v>234</v>
      </c>
      <c r="O14" s="194"/>
      <c r="P14" s="68"/>
      <c r="Q14" s="68"/>
      <c r="R14" s="65"/>
      <c r="S14" s="63"/>
      <c r="T14" s="63"/>
      <c r="U14" s="63"/>
    </row>
    <row r="15" spans="1:21" ht="76.5" x14ac:dyDescent="0.25">
      <c r="A15" s="68"/>
      <c r="B15" s="191"/>
      <c r="C15" s="76"/>
      <c r="D15" s="77" t="s">
        <v>161</v>
      </c>
      <c r="E15" s="77"/>
      <c r="F15" s="77"/>
      <c r="G15" s="77"/>
      <c r="H15" s="78" t="s">
        <v>94</v>
      </c>
      <c r="I15" s="77"/>
      <c r="J15" s="68"/>
      <c r="K15" s="68"/>
      <c r="L15" s="69" t="s">
        <v>72</v>
      </c>
      <c r="M15" s="70" t="s">
        <v>129</v>
      </c>
      <c r="N15" s="83" t="s">
        <v>237</v>
      </c>
      <c r="O15" s="194"/>
      <c r="P15" s="68"/>
      <c r="Q15" s="68"/>
      <c r="R15" s="65"/>
      <c r="S15" s="63"/>
      <c r="T15" s="63"/>
      <c r="U15" s="63"/>
    </row>
    <row r="16" spans="1:21" ht="51" x14ac:dyDescent="0.25">
      <c r="A16" s="68"/>
      <c r="B16" s="191"/>
      <c r="C16" s="76"/>
      <c r="D16" s="77"/>
      <c r="E16" s="77"/>
      <c r="F16" s="77"/>
      <c r="G16" s="77"/>
      <c r="H16" s="78" t="s">
        <v>95</v>
      </c>
      <c r="I16" s="77"/>
      <c r="J16" s="68"/>
      <c r="K16" s="68"/>
      <c r="L16" s="69" t="s">
        <v>75</v>
      </c>
      <c r="M16" s="70" t="s">
        <v>130</v>
      </c>
      <c r="N16" s="83" t="s">
        <v>238</v>
      </c>
      <c r="O16" s="194"/>
      <c r="P16" s="68"/>
      <c r="Q16" s="68"/>
      <c r="R16" s="65"/>
      <c r="S16" s="63"/>
      <c r="T16" s="63"/>
      <c r="U16" s="63"/>
    </row>
    <row r="17" spans="1:21" ht="76.5" x14ac:dyDescent="0.25">
      <c r="A17" s="68"/>
      <c r="B17" s="191"/>
      <c r="C17" s="76"/>
      <c r="D17" s="77"/>
      <c r="E17" s="77"/>
      <c r="F17" s="77"/>
      <c r="G17" s="77"/>
      <c r="H17" s="78" t="s">
        <v>96</v>
      </c>
      <c r="I17" s="77"/>
      <c r="J17" s="68"/>
      <c r="K17" s="68"/>
      <c r="L17" s="69" t="s">
        <v>80</v>
      </c>
      <c r="M17" s="70" t="s">
        <v>239</v>
      </c>
      <c r="N17" s="83" t="s">
        <v>240</v>
      </c>
      <c r="O17" s="194"/>
      <c r="P17" s="68"/>
      <c r="Q17" s="68"/>
      <c r="R17" s="65"/>
      <c r="S17" s="63"/>
      <c r="T17" s="63"/>
      <c r="U17" s="63"/>
    </row>
    <row r="18" spans="1:21" ht="76.5" x14ac:dyDescent="0.25">
      <c r="A18" s="68"/>
      <c r="B18" s="191"/>
      <c r="C18" s="76"/>
      <c r="D18" s="77"/>
      <c r="E18" s="77"/>
      <c r="F18" s="77"/>
      <c r="G18" s="77"/>
      <c r="H18" s="78" t="s">
        <v>97</v>
      </c>
      <c r="I18" s="77"/>
      <c r="J18" s="68"/>
      <c r="K18" s="68"/>
      <c r="L18" s="69" t="s">
        <v>84</v>
      </c>
      <c r="M18" s="70" t="s">
        <v>131</v>
      </c>
      <c r="N18" s="83" t="s">
        <v>241</v>
      </c>
      <c r="O18" s="194"/>
      <c r="P18" s="68"/>
      <c r="Q18" s="68"/>
      <c r="R18" s="65"/>
      <c r="S18" s="63"/>
      <c r="T18" s="63"/>
      <c r="U18" s="63"/>
    </row>
    <row r="19" spans="1:21" ht="127.5" x14ac:dyDescent="0.25">
      <c r="A19" s="68"/>
      <c r="B19" s="191"/>
      <c r="C19" s="76"/>
      <c r="D19" s="77"/>
      <c r="E19" s="77"/>
      <c r="F19" s="77"/>
      <c r="G19" s="77"/>
      <c r="H19" s="78" t="s">
        <v>98</v>
      </c>
      <c r="I19" s="77"/>
      <c r="J19" s="68"/>
      <c r="K19" s="68"/>
      <c r="L19" s="69" t="s">
        <v>87</v>
      </c>
      <c r="M19" s="70" t="s">
        <v>242</v>
      </c>
      <c r="N19" s="83" t="s">
        <v>243</v>
      </c>
      <c r="O19" s="194"/>
      <c r="P19" s="68"/>
      <c r="Q19" s="68"/>
      <c r="R19" s="65"/>
      <c r="S19" s="63"/>
      <c r="T19" s="63"/>
      <c r="U19" s="63"/>
    </row>
    <row r="20" spans="1:21" ht="38.25" x14ac:dyDescent="0.25">
      <c r="A20" s="68"/>
      <c r="B20" s="191"/>
      <c r="C20" s="76"/>
      <c r="D20" s="77"/>
      <c r="E20" s="77"/>
      <c r="F20" s="77"/>
      <c r="G20" s="77"/>
      <c r="H20" s="78" t="s">
        <v>99</v>
      </c>
      <c r="I20" s="77"/>
      <c r="J20" s="68"/>
      <c r="K20" s="68"/>
      <c r="L20" s="69" t="s">
        <v>91</v>
      </c>
      <c r="M20" s="84" t="s">
        <v>132</v>
      </c>
      <c r="N20" s="83" t="s">
        <v>244</v>
      </c>
      <c r="O20" s="194"/>
      <c r="P20" s="68"/>
      <c r="Q20" s="68"/>
      <c r="R20" s="65"/>
      <c r="S20" s="63"/>
      <c r="T20" s="63"/>
      <c r="U20" s="63"/>
    </row>
    <row r="21" spans="1:21" ht="38.25" x14ac:dyDescent="0.25">
      <c r="A21" s="68"/>
      <c r="B21" s="191"/>
      <c r="C21" s="76"/>
      <c r="D21" s="77"/>
      <c r="E21" s="77"/>
      <c r="F21" s="77"/>
      <c r="G21" s="77"/>
      <c r="H21" s="69" t="s">
        <v>179</v>
      </c>
      <c r="I21" s="77"/>
      <c r="J21" s="68"/>
      <c r="K21" s="68"/>
      <c r="L21" s="69" t="s">
        <v>160</v>
      </c>
      <c r="M21" s="70" t="s">
        <v>133</v>
      </c>
      <c r="N21" s="83" t="s">
        <v>245</v>
      </c>
      <c r="O21" s="194"/>
      <c r="P21" s="68"/>
      <c r="Q21" s="68"/>
      <c r="R21" s="65"/>
      <c r="S21" s="63"/>
      <c r="T21" s="63"/>
      <c r="U21" s="63"/>
    </row>
    <row r="22" spans="1:21" ht="63.75" x14ac:dyDescent="0.25">
      <c r="A22" s="68"/>
      <c r="B22" s="191"/>
      <c r="C22" s="76"/>
      <c r="D22" s="77"/>
      <c r="E22" s="77"/>
      <c r="F22" s="77"/>
      <c r="G22" s="77"/>
      <c r="H22" s="69" t="s">
        <v>100</v>
      </c>
      <c r="I22" s="77"/>
      <c r="J22" s="68"/>
      <c r="K22" s="68"/>
      <c r="L22" s="69" t="s">
        <v>161</v>
      </c>
      <c r="M22" s="70" t="s">
        <v>134</v>
      </c>
      <c r="N22" s="83" t="s">
        <v>246</v>
      </c>
      <c r="O22" s="195"/>
      <c r="P22" s="68"/>
      <c r="Q22" s="68"/>
      <c r="R22" s="65"/>
      <c r="S22" s="63"/>
      <c r="T22" s="63"/>
      <c r="U22" s="63"/>
    </row>
    <row r="23" spans="1:21" ht="63.75" x14ac:dyDescent="0.25">
      <c r="A23" s="68"/>
      <c r="B23" s="191"/>
      <c r="C23" s="76"/>
      <c r="D23" s="77"/>
      <c r="E23" s="77"/>
      <c r="F23" s="77"/>
      <c r="G23" s="77"/>
      <c r="H23" s="69" t="s">
        <v>180</v>
      </c>
      <c r="I23" s="77"/>
      <c r="J23" s="68"/>
      <c r="K23" s="68"/>
      <c r="L23" s="69" t="s">
        <v>162</v>
      </c>
      <c r="M23" s="70" t="s">
        <v>135</v>
      </c>
      <c r="N23" s="71" t="s">
        <v>247</v>
      </c>
      <c r="O23" s="196" t="s">
        <v>248</v>
      </c>
      <c r="P23" s="68"/>
      <c r="Q23" s="68"/>
      <c r="R23" s="65"/>
      <c r="S23" s="63"/>
      <c r="T23" s="63"/>
      <c r="U23" s="63"/>
    </row>
    <row r="24" spans="1:21" ht="63.75" x14ac:dyDescent="0.25">
      <c r="A24" s="68"/>
      <c r="B24" s="191"/>
      <c r="C24" s="76"/>
      <c r="D24" s="77"/>
      <c r="E24" s="77"/>
      <c r="F24" s="77"/>
      <c r="G24" s="77"/>
      <c r="H24" s="69" t="s">
        <v>101</v>
      </c>
      <c r="I24" s="77"/>
      <c r="J24" s="68"/>
      <c r="K24" s="68"/>
      <c r="L24" s="69" t="s">
        <v>163</v>
      </c>
      <c r="M24" s="70" t="s">
        <v>136</v>
      </c>
      <c r="N24" s="71" t="s">
        <v>247</v>
      </c>
      <c r="O24" s="196"/>
      <c r="P24" s="68"/>
      <c r="Q24" s="68"/>
      <c r="R24" s="65"/>
      <c r="S24" s="63"/>
      <c r="T24" s="63"/>
      <c r="U24" s="63"/>
    </row>
    <row r="25" spans="1:21" ht="63.75" x14ac:dyDescent="0.25">
      <c r="A25" s="68"/>
      <c r="B25" s="191"/>
      <c r="C25" s="76"/>
      <c r="D25" s="77"/>
      <c r="E25" s="77"/>
      <c r="F25" s="77"/>
      <c r="G25" s="77"/>
      <c r="H25" s="69" t="s">
        <v>102</v>
      </c>
      <c r="I25" s="77"/>
      <c r="J25" s="68"/>
      <c r="K25" s="68"/>
      <c r="L25" s="69" t="s">
        <v>68</v>
      </c>
      <c r="M25" s="70" t="s">
        <v>137</v>
      </c>
      <c r="N25" s="71" t="s">
        <v>247</v>
      </c>
      <c r="O25" s="196"/>
      <c r="P25" s="68"/>
      <c r="Q25" s="68"/>
      <c r="R25" s="65"/>
      <c r="S25" s="63"/>
      <c r="T25" s="63"/>
      <c r="U25" s="63"/>
    </row>
    <row r="26" spans="1:21" ht="51" x14ac:dyDescent="0.25">
      <c r="A26" s="68"/>
      <c r="B26" s="191"/>
      <c r="C26" s="76"/>
      <c r="D26" s="77"/>
      <c r="E26" s="77"/>
      <c r="F26" s="77"/>
      <c r="G26" s="77"/>
      <c r="H26" s="78" t="s">
        <v>103</v>
      </c>
      <c r="I26" s="77"/>
      <c r="J26" s="68"/>
      <c r="K26" s="68"/>
      <c r="L26" s="69" t="s">
        <v>164</v>
      </c>
      <c r="M26" s="70" t="s">
        <v>138</v>
      </c>
      <c r="N26" s="71" t="s">
        <v>249</v>
      </c>
      <c r="O26" s="196"/>
      <c r="P26" s="68"/>
      <c r="Q26" s="68"/>
      <c r="R26" s="65"/>
      <c r="S26" s="63"/>
      <c r="T26" s="63"/>
      <c r="U26" s="63"/>
    </row>
    <row r="27" spans="1:21" ht="51" x14ac:dyDescent="0.25">
      <c r="A27" s="68"/>
      <c r="B27" s="191"/>
      <c r="C27" s="76"/>
      <c r="D27" s="77"/>
      <c r="E27" s="77"/>
      <c r="F27" s="77"/>
      <c r="G27" s="77"/>
      <c r="H27" s="78" t="s">
        <v>104</v>
      </c>
      <c r="I27" s="77"/>
      <c r="J27" s="68"/>
      <c r="K27" s="68"/>
      <c r="L27" s="69" t="s">
        <v>76</v>
      </c>
      <c r="M27" s="84" t="s">
        <v>139</v>
      </c>
      <c r="N27" s="71" t="s">
        <v>249</v>
      </c>
      <c r="O27" s="196"/>
      <c r="P27" s="68"/>
      <c r="Q27" s="68"/>
      <c r="R27" s="65"/>
      <c r="S27" s="63"/>
      <c r="T27" s="63"/>
      <c r="U27" s="63"/>
    </row>
    <row r="28" spans="1:21" ht="51" x14ac:dyDescent="0.25">
      <c r="A28" s="68"/>
      <c r="B28" s="191"/>
      <c r="C28" s="76"/>
      <c r="D28" s="77"/>
      <c r="E28" s="77"/>
      <c r="F28" s="77"/>
      <c r="G28" s="77"/>
      <c r="H28" s="69" t="s">
        <v>105</v>
      </c>
      <c r="I28" s="77"/>
      <c r="J28" s="68"/>
      <c r="K28" s="68"/>
      <c r="L28" s="69" t="s">
        <v>165</v>
      </c>
      <c r="M28" s="70" t="s">
        <v>250</v>
      </c>
      <c r="N28" s="71" t="s">
        <v>251</v>
      </c>
      <c r="O28" s="196"/>
      <c r="P28" s="68"/>
      <c r="Q28" s="68"/>
      <c r="R28" s="65"/>
      <c r="S28" s="63"/>
      <c r="T28" s="63"/>
      <c r="U28" s="63"/>
    </row>
    <row r="29" spans="1:21" ht="51" x14ac:dyDescent="0.25">
      <c r="A29" s="68"/>
      <c r="B29" s="191"/>
      <c r="C29" s="76"/>
      <c r="D29" s="77"/>
      <c r="E29" s="77"/>
      <c r="F29" s="77"/>
      <c r="G29" s="77"/>
      <c r="H29" s="69" t="s">
        <v>106</v>
      </c>
      <c r="I29" s="77"/>
      <c r="J29" s="68"/>
      <c r="K29" s="68"/>
      <c r="L29" s="69" t="s">
        <v>166</v>
      </c>
      <c r="M29" s="70" t="s">
        <v>140</v>
      </c>
      <c r="N29" s="71" t="s">
        <v>251</v>
      </c>
      <c r="O29" s="196"/>
      <c r="P29" s="68"/>
      <c r="Q29" s="68"/>
      <c r="R29" s="65"/>
      <c r="S29" s="63"/>
      <c r="T29" s="63"/>
      <c r="U29" s="63"/>
    </row>
    <row r="30" spans="1:21" ht="51" x14ac:dyDescent="0.25">
      <c r="A30" s="68"/>
      <c r="B30" s="191"/>
      <c r="C30" s="76"/>
      <c r="D30" s="77"/>
      <c r="E30" s="77"/>
      <c r="F30" s="77"/>
      <c r="G30" s="77"/>
      <c r="H30" s="69" t="s">
        <v>181</v>
      </c>
      <c r="I30" s="77"/>
      <c r="J30" s="68"/>
      <c r="K30" s="68"/>
      <c r="L30" s="69" t="s">
        <v>88</v>
      </c>
      <c r="M30" s="70" t="s">
        <v>188</v>
      </c>
      <c r="N30" s="71" t="s">
        <v>249</v>
      </c>
      <c r="O30" s="196"/>
      <c r="P30" s="68"/>
      <c r="Q30" s="68"/>
      <c r="R30" s="65"/>
      <c r="S30" s="63"/>
      <c r="T30" s="63"/>
      <c r="U30" s="63"/>
    </row>
    <row r="31" spans="1:21" ht="25.5" x14ac:dyDescent="0.25">
      <c r="A31" s="68"/>
      <c r="B31" s="191"/>
      <c r="C31" s="76"/>
      <c r="D31" s="77"/>
      <c r="E31" s="77"/>
      <c r="F31" s="77"/>
      <c r="G31" s="77"/>
      <c r="H31" s="69" t="s">
        <v>75</v>
      </c>
      <c r="I31" s="77"/>
      <c r="J31" s="68"/>
      <c r="K31" s="68"/>
      <c r="L31" s="69" t="s">
        <v>55</v>
      </c>
      <c r="M31" s="70" t="s">
        <v>206</v>
      </c>
      <c r="N31" s="85" t="s">
        <v>252</v>
      </c>
      <c r="O31" s="197" t="s">
        <v>253</v>
      </c>
      <c r="P31" s="68"/>
      <c r="Q31" s="68"/>
      <c r="R31" s="65"/>
      <c r="S31" s="63"/>
      <c r="T31" s="63"/>
      <c r="U31" s="63"/>
    </row>
    <row r="32" spans="1:21" ht="25.5" x14ac:dyDescent="0.25">
      <c r="A32" s="68"/>
      <c r="B32" s="191"/>
      <c r="C32" s="76"/>
      <c r="D32" s="77"/>
      <c r="E32" s="77"/>
      <c r="F32" s="77"/>
      <c r="G32" s="77"/>
      <c r="H32" s="69" t="s">
        <v>107</v>
      </c>
      <c r="I32" s="77"/>
      <c r="J32" s="68"/>
      <c r="K32" s="68"/>
      <c r="L32" s="69" t="s">
        <v>62</v>
      </c>
      <c r="M32" s="70" t="s">
        <v>196</v>
      </c>
      <c r="N32" s="85" t="s">
        <v>252</v>
      </c>
      <c r="O32" s="197"/>
      <c r="P32" s="68"/>
      <c r="Q32" s="68"/>
      <c r="R32" s="65"/>
      <c r="S32" s="63"/>
      <c r="T32" s="63"/>
      <c r="U32" s="63"/>
    </row>
    <row r="33" spans="1:21" ht="25.5" x14ac:dyDescent="0.25">
      <c r="A33" s="68"/>
      <c r="B33" s="191"/>
      <c r="C33" s="76"/>
      <c r="D33" s="77"/>
      <c r="E33" s="77"/>
      <c r="F33" s="77"/>
      <c r="G33" s="77"/>
      <c r="H33" s="69" t="s">
        <v>108</v>
      </c>
      <c r="I33" s="77"/>
      <c r="J33" s="68"/>
      <c r="K33" s="68"/>
      <c r="L33" s="69" t="s">
        <v>167</v>
      </c>
      <c r="M33" s="70" t="s">
        <v>207</v>
      </c>
      <c r="N33" s="85" t="s">
        <v>254</v>
      </c>
      <c r="O33" s="197"/>
      <c r="P33" s="68"/>
      <c r="Q33" s="68"/>
      <c r="R33" s="65"/>
      <c r="S33" s="63"/>
      <c r="T33" s="63"/>
      <c r="U33" s="63"/>
    </row>
    <row r="34" spans="1:21" ht="38.25" x14ac:dyDescent="0.25">
      <c r="A34" s="68"/>
      <c r="B34" s="192"/>
      <c r="C34" s="76"/>
      <c r="D34" s="77"/>
      <c r="E34" s="77"/>
      <c r="F34" s="77"/>
      <c r="G34" s="77"/>
      <c r="H34" s="69" t="s">
        <v>109</v>
      </c>
      <c r="I34" s="77"/>
      <c r="J34" s="68"/>
      <c r="K34" s="68"/>
      <c r="L34" s="69" t="s">
        <v>168</v>
      </c>
      <c r="M34" s="70" t="s">
        <v>211</v>
      </c>
      <c r="N34" s="85" t="s">
        <v>252</v>
      </c>
      <c r="O34" s="197"/>
      <c r="P34" s="68"/>
      <c r="Q34" s="68"/>
      <c r="R34" s="65"/>
      <c r="S34" s="63"/>
      <c r="T34" s="63"/>
      <c r="U34" s="63"/>
    </row>
    <row r="35" spans="1:21" ht="76.5" x14ac:dyDescent="0.25">
      <c r="A35" s="68"/>
      <c r="B35" s="68"/>
      <c r="C35" s="68"/>
      <c r="D35" s="86"/>
      <c r="E35" s="86"/>
      <c r="F35" s="86"/>
      <c r="G35" s="86"/>
      <c r="H35" s="69" t="s">
        <v>182</v>
      </c>
      <c r="I35" s="86"/>
      <c r="J35" s="68"/>
      <c r="K35" s="68"/>
      <c r="L35" s="69" t="s">
        <v>169</v>
      </c>
      <c r="M35" s="84" t="s">
        <v>192</v>
      </c>
      <c r="N35" s="85" t="s">
        <v>252</v>
      </c>
      <c r="O35" s="197"/>
      <c r="P35" s="68"/>
      <c r="Q35" s="68"/>
      <c r="R35" s="65"/>
      <c r="S35" s="63"/>
      <c r="T35" s="63"/>
      <c r="U35" s="63"/>
    </row>
    <row r="36" spans="1:21" ht="38.25" x14ac:dyDescent="0.25">
      <c r="A36" s="68"/>
      <c r="B36" s="68"/>
      <c r="C36" s="68"/>
      <c r="D36" s="86"/>
      <c r="E36" s="86"/>
      <c r="F36" s="86"/>
      <c r="G36" s="86"/>
      <c r="H36" s="69" t="s">
        <v>110</v>
      </c>
      <c r="I36" s="86"/>
      <c r="J36" s="68"/>
      <c r="K36" s="68"/>
      <c r="L36" s="69" t="s">
        <v>170</v>
      </c>
      <c r="M36" s="70" t="s">
        <v>197</v>
      </c>
      <c r="N36" s="85" t="s">
        <v>252</v>
      </c>
      <c r="O36" s="197"/>
      <c r="P36" s="68"/>
      <c r="Q36" s="68"/>
      <c r="R36" s="65"/>
      <c r="S36" s="63"/>
      <c r="T36" s="63"/>
      <c r="U36" s="63"/>
    </row>
    <row r="37" spans="1:21" ht="63.75" x14ac:dyDescent="0.25">
      <c r="A37" s="68"/>
      <c r="B37" s="68"/>
      <c r="C37" s="68"/>
      <c r="D37" s="86"/>
      <c r="E37" s="86"/>
      <c r="F37" s="86"/>
      <c r="G37" s="86"/>
      <c r="H37" s="69" t="s">
        <v>111</v>
      </c>
      <c r="I37" s="86"/>
      <c r="J37" s="68"/>
      <c r="K37" s="68"/>
      <c r="L37" s="69" t="s">
        <v>56</v>
      </c>
      <c r="M37" s="70" t="s">
        <v>214</v>
      </c>
      <c r="N37" s="87" t="s">
        <v>255</v>
      </c>
      <c r="O37" s="186" t="s">
        <v>256</v>
      </c>
      <c r="P37" s="68"/>
      <c r="Q37" s="68"/>
      <c r="R37" s="65"/>
      <c r="S37" s="63"/>
      <c r="T37" s="63"/>
      <c r="U37" s="63"/>
    </row>
    <row r="38" spans="1:21" ht="63.75" x14ac:dyDescent="0.25">
      <c r="A38" s="68"/>
      <c r="B38" s="68"/>
      <c r="C38" s="68"/>
      <c r="D38" s="86"/>
      <c r="E38" s="86"/>
      <c r="F38" s="86"/>
      <c r="G38" s="86"/>
      <c r="H38" s="69" t="s">
        <v>112</v>
      </c>
      <c r="I38" s="86"/>
      <c r="J38" s="68"/>
      <c r="K38" s="68"/>
      <c r="L38" s="78" t="s">
        <v>63</v>
      </c>
      <c r="M38" s="70" t="s">
        <v>257</v>
      </c>
      <c r="N38" s="87" t="s">
        <v>255</v>
      </c>
      <c r="O38" s="186"/>
      <c r="P38" s="68"/>
      <c r="Q38" s="68"/>
      <c r="R38" s="65"/>
      <c r="S38" s="63"/>
      <c r="T38" s="63"/>
      <c r="U38" s="63"/>
    </row>
    <row r="39" spans="1:21" ht="63.75" x14ac:dyDescent="0.25">
      <c r="A39" s="68"/>
      <c r="B39" s="68"/>
      <c r="C39" s="68"/>
      <c r="D39" s="86"/>
      <c r="E39" s="86"/>
      <c r="F39" s="86"/>
      <c r="G39" s="86"/>
      <c r="H39" s="69" t="s">
        <v>113</v>
      </c>
      <c r="I39" s="86"/>
      <c r="J39" s="68"/>
      <c r="K39" s="68"/>
      <c r="L39" s="78" t="s">
        <v>69</v>
      </c>
      <c r="M39" s="70" t="s">
        <v>258</v>
      </c>
      <c r="N39" s="87" t="s">
        <v>255</v>
      </c>
      <c r="O39" s="186"/>
      <c r="P39" s="68"/>
      <c r="Q39" s="68"/>
      <c r="R39" s="65"/>
      <c r="S39" s="63"/>
      <c r="T39" s="63"/>
      <c r="U39" s="63"/>
    </row>
    <row r="40" spans="1:21" ht="63.75" x14ac:dyDescent="0.25">
      <c r="A40" s="68"/>
      <c r="B40" s="68"/>
      <c r="C40" s="68"/>
      <c r="D40" s="86"/>
      <c r="E40" s="86"/>
      <c r="F40" s="86"/>
      <c r="G40" s="86"/>
      <c r="H40" s="69" t="s">
        <v>183</v>
      </c>
      <c r="I40" s="86"/>
      <c r="J40" s="68"/>
      <c r="K40" s="68"/>
      <c r="L40" s="78" t="s">
        <v>73</v>
      </c>
      <c r="M40" s="84" t="s">
        <v>259</v>
      </c>
      <c r="N40" s="87" t="s">
        <v>255</v>
      </c>
      <c r="O40" s="186"/>
      <c r="P40" s="68"/>
      <c r="Q40" s="68"/>
      <c r="R40" s="65"/>
      <c r="S40" s="63"/>
      <c r="T40" s="63"/>
      <c r="U40" s="63"/>
    </row>
    <row r="41" spans="1:21" ht="63.75" x14ac:dyDescent="0.25">
      <c r="A41" s="68"/>
      <c r="B41" s="68"/>
      <c r="C41" s="68"/>
      <c r="D41" s="86"/>
      <c r="E41" s="86"/>
      <c r="F41" s="86"/>
      <c r="G41" s="86"/>
      <c r="H41" s="69" t="s">
        <v>184</v>
      </c>
      <c r="I41" s="86"/>
      <c r="J41" s="68"/>
      <c r="K41" s="68"/>
      <c r="L41" s="69" t="s">
        <v>77</v>
      </c>
      <c r="M41" s="70" t="s">
        <v>213</v>
      </c>
      <c r="N41" s="87" t="s">
        <v>255</v>
      </c>
      <c r="O41" s="186"/>
      <c r="P41" s="68"/>
      <c r="Q41" s="68"/>
      <c r="R41" s="65"/>
      <c r="S41" s="63"/>
      <c r="T41" s="63"/>
      <c r="U41" s="63"/>
    </row>
    <row r="42" spans="1:21" ht="89.25" x14ac:dyDescent="0.25">
      <c r="A42" s="68"/>
      <c r="B42" s="68"/>
      <c r="C42" s="68"/>
      <c r="D42" s="86"/>
      <c r="E42" s="86"/>
      <c r="F42" s="86"/>
      <c r="G42" s="86"/>
      <c r="H42" s="69" t="s">
        <v>114</v>
      </c>
      <c r="I42" s="86"/>
      <c r="J42" s="68"/>
      <c r="K42" s="68"/>
      <c r="L42" s="69" t="s">
        <v>171</v>
      </c>
      <c r="M42" s="70" t="s">
        <v>215</v>
      </c>
      <c r="N42" s="87" t="s">
        <v>260</v>
      </c>
      <c r="O42" s="186"/>
      <c r="P42" s="68"/>
      <c r="Q42" s="68"/>
      <c r="R42" s="65"/>
      <c r="S42" s="63"/>
      <c r="T42" s="63"/>
      <c r="U42" s="63"/>
    </row>
    <row r="43" spans="1:21" ht="38.25" x14ac:dyDescent="0.25">
      <c r="A43" s="88"/>
      <c r="B43" s="88"/>
      <c r="C43" s="88"/>
      <c r="D43" s="89"/>
      <c r="E43" s="89"/>
      <c r="F43" s="89"/>
      <c r="G43" s="89"/>
      <c r="H43" s="69" t="s">
        <v>115</v>
      </c>
      <c r="I43" s="89"/>
      <c r="J43" s="88"/>
      <c r="K43" s="88"/>
      <c r="L43" s="69" t="s">
        <v>172</v>
      </c>
      <c r="M43" s="84" t="s">
        <v>193</v>
      </c>
      <c r="N43" s="87" t="s">
        <v>261</v>
      </c>
      <c r="O43" s="186"/>
      <c r="P43" s="63"/>
      <c r="Q43" s="63"/>
      <c r="R43" s="63"/>
      <c r="S43" s="63"/>
      <c r="T43" s="63"/>
      <c r="U43" s="63"/>
    </row>
    <row r="44" spans="1:21" ht="63.75" x14ac:dyDescent="0.25">
      <c r="A44" s="88"/>
      <c r="B44" s="88"/>
      <c r="C44" s="88"/>
      <c r="D44" s="89"/>
      <c r="E44" s="89"/>
      <c r="F44" s="89"/>
      <c r="G44" s="89"/>
      <c r="H44" s="90" t="s">
        <v>262</v>
      </c>
      <c r="I44" s="89"/>
      <c r="J44" s="88"/>
      <c r="K44" s="88"/>
      <c r="L44" s="69" t="s">
        <v>173</v>
      </c>
      <c r="M44" s="70" t="s">
        <v>198</v>
      </c>
      <c r="N44" s="87" t="s">
        <v>255</v>
      </c>
      <c r="O44" s="186"/>
      <c r="P44" s="63"/>
      <c r="Q44" s="63"/>
      <c r="R44" s="63"/>
      <c r="S44" s="63"/>
      <c r="T44" s="63"/>
      <c r="U44" s="63"/>
    </row>
    <row r="45" spans="1:21" ht="38.25" x14ac:dyDescent="0.25">
      <c r="A45" s="88"/>
      <c r="B45" s="88"/>
      <c r="C45" s="88"/>
      <c r="D45" s="89"/>
      <c r="E45" s="89"/>
      <c r="F45" s="89"/>
      <c r="G45" s="89"/>
      <c r="H45" s="89"/>
      <c r="I45" s="89"/>
      <c r="J45" s="88"/>
      <c r="K45" s="88"/>
      <c r="L45" s="78" t="s">
        <v>174</v>
      </c>
      <c r="M45" s="70" t="s">
        <v>201</v>
      </c>
      <c r="N45" s="91" t="s">
        <v>263</v>
      </c>
      <c r="O45" s="187" t="s">
        <v>264</v>
      </c>
      <c r="P45" s="63"/>
      <c r="Q45" s="63"/>
      <c r="R45" s="63"/>
      <c r="S45" s="63"/>
      <c r="T45" s="63"/>
      <c r="U45" s="63"/>
    </row>
    <row r="46" spans="1:21" ht="51" x14ac:dyDescent="0.25">
      <c r="A46" s="88"/>
      <c r="B46" s="88"/>
      <c r="C46" s="88"/>
      <c r="D46" s="89"/>
      <c r="E46" s="89"/>
      <c r="F46" s="89"/>
      <c r="G46" s="89"/>
      <c r="H46" s="89"/>
      <c r="I46" s="89"/>
      <c r="J46" s="88"/>
      <c r="K46" s="88"/>
      <c r="L46" s="78" t="s">
        <v>64</v>
      </c>
      <c r="M46" s="70" t="s">
        <v>205</v>
      </c>
      <c r="N46" s="91" t="s">
        <v>265</v>
      </c>
      <c r="O46" s="187"/>
      <c r="P46" s="63"/>
      <c r="Q46" s="63"/>
      <c r="R46" s="63"/>
      <c r="S46" s="63"/>
      <c r="T46" s="63"/>
      <c r="U46" s="63"/>
    </row>
    <row r="47" spans="1:21" ht="51" x14ac:dyDescent="0.25">
      <c r="A47" s="88"/>
      <c r="B47" s="88"/>
      <c r="C47" s="88"/>
      <c r="D47" s="89"/>
      <c r="E47" s="89"/>
      <c r="F47" s="89"/>
      <c r="G47" s="89"/>
      <c r="H47" s="89"/>
      <c r="I47" s="89"/>
      <c r="J47" s="88"/>
      <c r="K47" s="88"/>
      <c r="L47" s="78" t="s">
        <v>175</v>
      </c>
      <c r="M47" s="70" t="s">
        <v>200</v>
      </c>
      <c r="N47" s="91" t="s">
        <v>266</v>
      </c>
      <c r="O47" s="187"/>
    </row>
    <row r="48" spans="1:21" ht="51" x14ac:dyDescent="0.25">
      <c r="A48" s="88"/>
      <c r="B48" s="88"/>
      <c r="C48" s="88"/>
      <c r="D48" s="89"/>
      <c r="E48" s="89"/>
      <c r="F48" s="89"/>
      <c r="G48" s="89"/>
      <c r="H48" s="89"/>
      <c r="I48" s="89"/>
      <c r="J48" s="88"/>
      <c r="K48" s="88"/>
      <c r="L48" s="78" t="s">
        <v>176</v>
      </c>
      <c r="M48" s="70" t="s">
        <v>199</v>
      </c>
      <c r="N48" s="91" t="s">
        <v>266</v>
      </c>
      <c r="O48" s="187"/>
    </row>
    <row r="49" spans="1:15" ht="76.5" x14ac:dyDescent="0.25">
      <c r="A49" s="88"/>
      <c r="B49" s="88"/>
      <c r="C49" s="88"/>
      <c r="D49" s="89"/>
      <c r="E49" s="89"/>
      <c r="F49" s="89"/>
      <c r="G49" s="89"/>
      <c r="H49" s="89"/>
      <c r="I49" s="89"/>
      <c r="J49" s="88"/>
      <c r="K49" s="88"/>
      <c r="L49" s="78" t="s">
        <v>177</v>
      </c>
      <c r="M49" s="70" t="s">
        <v>210</v>
      </c>
      <c r="N49" s="91" t="s">
        <v>265</v>
      </c>
      <c r="O49" s="187"/>
    </row>
    <row r="50" spans="1:15" ht="51" x14ac:dyDescent="0.25">
      <c r="A50" s="88"/>
      <c r="B50" s="88"/>
      <c r="C50" s="88"/>
      <c r="D50" s="89"/>
      <c r="E50" s="89"/>
      <c r="F50" s="89"/>
      <c r="G50" s="89"/>
      <c r="H50" s="89"/>
      <c r="I50" s="89"/>
      <c r="J50" s="88"/>
      <c r="K50" s="88"/>
      <c r="L50" s="78" t="s">
        <v>81</v>
      </c>
      <c r="M50" s="70" t="s">
        <v>212</v>
      </c>
      <c r="N50" s="91" t="s">
        <v>266</v>
      </c>
      <c r="O50" s="187"/>
    </row>
    <row r="51" spans="1:15" ht="51" x14ac:dyDescent="0.25">
      <c r="A51" s="88"/>
      <c r="B51" s="88"/>
      <c r="C51" s="88"/>
      <c r="D51" s="89"/>
      <c r="E51" s="89"/>
      <c r="F51" s="89"/>
      <c r="G51" s="89"/>
      <c r="H51" s="89"/>
      <c r="I51" s="89"/>
      <c r="J51" s="88"/>
      <c r="K51" s="88"/>
      <c r="L51" s="78" t="s">
        <v>85</v>
      </c>
      <c r="M51" s="70" t="s">
        <v>203</v>
      </c>
      <c r="N51" s="91" t="s">
        <v>266</v>
      </c>
      <c r="O51" s="187"/>
    </row>
    <row r="52" spans="1:15" ht="51" x14ac:dyDescent="0.25">
      <c r="A52" s="88"/>
      <c r="B52" s="88"/>
      <c r="C52" s="88"/>
      <c r="D52" s="89"/>
      <c r="E52" s="89"/>
      <c r="F52" s="89"/>
      <c r="G52" s="89"/>
      <c r="H52" s="89"/>
      <c r="I52" s="89"/>
      <c r="J52" s="88"/>
      <c r="K52" s="88"/>
      <c r="L52" s="78" t="s">
        <v>89</v>
      </c>
      <c r="M52" s="70" t="s">
        <v>209</v>
      </c>
      <c r="N52" s="91" t="s">
        <v>266</v>
      </c>
      <c r="O52" s="187"/>
    </row>
    <row r="53" spans="1:15" ht="51" x14ac:dyDescent="0.25">
      <c r="A53" s="88"/>
      <c r="B53" s="88"/>
      <c r="C53" s="88"/>
      <c r="D53" s="89"/>
      <c r="E53" s="89"/>
      <c r="F53" s="89"/>
      <c r="G53" s="89"/>
      <c r="H53" s="89"/>
      <c r="I53" s="89"/>
      <c r="J53" s="88"/>
      <c r="K53" s="88"/>
      <c r="L53" s="78" t="s">
        <v>178</v>
      </c>
      <c r="M53" s="70" t="s">
        <v>267</v>
      </c>
      <c r="N53" s="91" t="s">
        <v>266</v>
      </c>
      <c r="O53" s="187"/>
    </row>
    <row r="54" spans="1:15" ht="25.5" x14ac:dyDescent="0.25">
      <c r="A54" s="88"/>
      <c r="B54" s="88"/>
      <c r="C54" s="88"/>
      <c r="D54" s="89"/>
      <c r="E54" s="89"/>
      <c r="F54" s="89"/>
      <c r="G54" s="89"/>
      <c r="H54" s="89"/>
      <c r="I54" s="89"/>
      <c r="J54" s="88"/>
      <c r="K54" s="88"/>
      <c r="L54" s="69" t="s">
        <v>93</v>
      </c>
      <c r="M54" s="70" t="s">
        <v>187</v>
      </c>
      <c r="N54" s="91" t="s">
        <v>268</v>
      </c>
      <c r="O54" s="187"/>
    </row>
    <row r="55" spans="1:15" ht="38.25" x14ac:dyDescent="0.25">
      <c r="A55" s="88"/>
      <c r="B55" s="88"/>
      <c r="C55" s="88"/>
      <c r="D55" s="89"/>
      <c r="E55" s="89"/>
      <c r="F55" s="89"/>
      <c r="G55" s="89"/>
      <c r="H55" s="89"/>
      <c r="I55" s="89"/>
      <c r="J55" s="88"/>
      <c r="K55" s="88"/>
      <c r="L55" s="78" t="s">
        <v>94</v>
      </c>
      <c r="M55" s="84" t="s">
        <v>194</v>
      </c>
      <c r="N55" s="91" t="s">
        <v>269</v>
      </c>
      <c r="O55" s="187"/>
    </row>
    <row r="56" spans="1:15" ht="63.75" x14ac:dyDescent="0.25">
      <c r="A56" s="88"/>
      <c r="B56" s="88"/>
      <c r="C56" s="88"/>
      <c r="D56" s="89"/>
      <c r="E56" s="89"/>
      <c r="F56" s="89"/>
      <c r="G56" s="89"/>
      <c r="H56" s="89"/>
      <c r="I56" s="89"/>
      <c r="J56" s="88"/>
      <c r="K56" s="88"/>
      <c r="L56" s="78" t="s">
        <v>95</v>
      </c>
      <c r="M56" s="70" t="s">
        <v>191</v>
      </c>
      <c r="N56" s="91" t="s">
        <v>269</v>
      </c>
      <c r="O56" s="187"/>
    </row>
    <row r="57" spans="1:15" ht="38.25" x14ac:dyDescent="0.25">
      <c r="A57" s="88"/>
      <c r="B57" s="88"/>
      <c r="C57" s="88"/>
      <c r="D57" s="89"/>
      <c r="E57" s="89"/>
      <c r="F57" s="89"/>
      <c r="G57" s="89"/>
      <c r="H57" s="89"/>
      <c r="I57" s="89"/>
      <c r="J57" s="88"/>
      <c r="K57" s="88"/>
      <c r="L57" s="78" t="s">
        <v>96</v>
      </c>
      <c r="M57" s="70" t="s">
        <v>270</v>
      </c>
      <c r="N57" s="91" t="s">
        <v>269</v>
      </c>
      <c r="O57" s="187"/>
    </row>
    <row r="58" spans="1:15" ht="51" x14ac:dyDescent="0.25">
      <c r="A58" s="88"/>
      <c r="B58" s="88"/>
      <c r="C58" s="88"/>
      <c r="D58" s="89"/>
      <c r="E58" s="89"/>
      <c r="F58" s="89"/>
      <c r="G58" s="89"/>
      <c r="H58" s="89"/>
      <c r="I58" s="89"/>
      <c r="J58" s="88"/>
      <c r="K58" s="88"/>
      <c r="L58" s="78" t="s">
        <v>97</v>
      </c>
      <c r="M58" s="84" t="s">
        <v>189</v>
      </c>
      <c r="N58" s="91" t="s">
        <v>269</v>
      </c>
      <c r="O58" s="187"/>
    </row>
    <row r="59" spans="1:15" ht="63.75" x14ac:dyDescent="0.25">
      <c r="A59" s="88"/>
      <c r="B59" s="88"/>
      <c r="C59" s="88"/>
      <c r="D59" s="89"/>
      <c r="E59" s="89"/>
      <c r="F59" s="89"/>
      <c r="G59" s="89"/>
      <c r="H59" s="89"/>
      <c r="I59" s="89"/>
      <c r="J59" s="88"/>
      <c r="K59" s="88"/>
      <c r="L59" s="78" t="s">
        <v>98</v>
      </c>
      <c r="M59" s="84" t="s">
        <v>190</v>
      </c>
      <c r="N59" s="91" t="s">
        <v>269</v>
      </c>
      <c r="O59" s="187"/>
    </row>
    <row r="60" spans="1:15" ht="51" x14ac:dyDescent="0.25">
      <c r="A60" s="88"/>
      <c r="B60" s="88"/>
      <c r="C60" s="88"/>
      <c r="D60" s="89"/>
      <c r="E60" s="89"/>
      <c r="F60" s="89"/>
      <c r="G60" s="89"/>
      <c r="H60" s="89"/>
      <c r="I60" s="89"/>
      <c r="J60" s="88"/>
      <c r="K60" s="88"/>
      <c r="L60" s="78" t="s">
        <v>99</v>
      </c>
      <c r="M60" s="70" t="s">
        <v>195</v>
      </c>
      <c r="N60" s="91" t="s">
        <v>269</v>
      </c>
      <c r="O60" s="187"/>
    </row>
    <row r="61" spans="1:15" ht="38.25" x14ac:dyDescent="0.25">
      <c r="A61" s="88"/>
      <c r="B61" s="88"/>
      <c r="C61" s="88"/>
      <c r="D61" s="89"/>
      <c r="E61" s="89"/>
      <c r="F61" s="89"/>
      <c r="G61" s="89"/>
      <c r="H61" s="89"/>
      <c r="I61" s="89"/>
      <c r="J61" s="88"/>
      <c r="K61" s="88"/>
      <c r="L61" s="69" t="s">
        <v>179</v>
      </c>
      <c r="M61" s="70" t="s">
        <v>208</v>
      </c>
      <c r="N61" s="91" t="s">
        <v>271</v>
      </c>
      <c r="O61" s="187"/>
    </row>
    <row r="62" spans="1:15" ht="51" x14ac:dyDescent="0.25">
      <c r="A62" s="88"/>
      <c r="B62" s="88"/>
      <c r="C62" s="88"/>
      <c r="D62" s="89"/>
      <c r="E62" s="89"/>
      <c r="F62" s="89"/>
      <c r="G62" s="89"/>
      <c r="H62" s="89"/>
      <c r="I62" s="89"/>
      <c r="J62" s="88"/>
      <c r="K62" s="88"/>
      <c r="L62" s="69" t="s">
        <v>100</v>
      </c>
      <c r="M62" s="70" t="s">
        <v>204</v>
      </c>
      <c r="N62" s="91" t="s">
        <v>272</v>
      </c>
      <c r="O62" s="187"/>
    </row>
    <row r="63" spans="1:15" ht="51" x14ac:dyDescent="0.25">
      <c r="A63" s="88"/>
      <c r="B63" s="88"/>
      <c r="C63" s="88"/>
      <c r="D63" s="89"/>
      <c r="E63" s="89"/>
      <c r="F63" s="89"/>
      <c r="G63" s="89"/>
      <c r="H63" s="89"/>
      <c r="I63" s="89"/>
      <c r="J63" s="88"/>
      <c r="K63" s="88"/>
      <c r="L63" s="69" t="s">
        <v>180</v>
      </c>
      <c r="M63" s="70" t="s">
        <v>202</v>
      </c>
      <c r="N63" s="91" t="s">
        <v>273</v>
      </c>
      <c r="O63" s="187"/>
    </row>
    <row r="64" spans="1:15" ht="38.25" x14ac:dyDescent="0.25">
      <c r="A64" s="88"/>
      <c r="B64" s="88"/>
      <c r="C64" s="88"/>
      <c r="D64" s="89"/>
      <c r="E64" s="89"/>
      <c r="F64" s="89"/>
      <c r="G64" s="89"/>
      <c r="H64" s="89"/>
      <c r="I64" s="89"/>
      <c r="J64" s="88"/>
      <c r="K64" s="88"/>
      <c r="L64" s="69" t="s">
        <v>101</v>
      </c>
      <c r="M64" s="70" t="s">
        <v>274</v>
      </c>
      <c r="N64" s="91" t="s">
        <v>275</v>
      </c>
      <c r="O64" s="187"/>
    </row>
    <row r="65" spans="1:15" ht="38.25" x14ac:dyDescent="0.25">
      <c r="A65" s="88"/>
      <c r="B65" s="88"/>
      <c r="C65" s="88"/>
      <c r="D65" s="89"/>
      <c r="E65" s="89"/>
      <c r="F65" s="89"/>
      <c r="G65" s="89"/>
      <c r="H65" s="89"/>
      <c r="I65" s="89"/>
      <c r="J65" s="88"/>
      <c r="K65" s="88"/>
      <c r="L65" s="69" t="s">
        <v>102</v>
      </c>
      <c r="M65" s="88"/>
      <c r="N65" s="91" t="s">
        <v>261</v>
      </c>
      <c r="O65" s="187"/>
    </row>
    <row r="66" spans="1:15" ht="38.25" x14ac:dyDescent="0.25">
      <c r="A66" s="88"/>
      <c r="B66" s="88"/>
      <c r="C66" s="88"/>
      <c r="D66" s="89"/>
      <c r="E66" s="89"/>
      <c r="F66" s="89"/>
      <c r="G66" s="89"/>
      <c r="H66" s="89"/>
      <c r="I66" s="89"/>
      <c r="J66" s="88"/>
      <c r="K66" s="88"/>
      <c r="L66" s="78" t="s">
        <v>103</v>
      </c>
      <c r="M66" s="88"/>
      <c r="N66" s="91" t="s">
        <v>276</v>
      </c>
      <c r="O66" s="187"/>
    </row>
    <row r="67" spans="1:15" ht="38.25" x14ac:dyDescent="0.25">
      <c r="A67" s="88"/>
      <c r="B67" s="88"/>
      <c r="C67" s="88"/>
      <c r="D67" s="89"/>
      <c r="E67" s="89"/>
      <c r="F67" s="89"/>
      <c r="G67" s="89"/>
      <c r="H67" s="89"/>
      <c r="I67" s="89"/>
      <c r="J67" s="88"/>
      <c r="K67" s="88"/>
      <c r="L67" s="78" t="s">
        <v>104</v>
      </c>
      <c r="M67" s="88"/>
      <c r="N67" s="91" t="s">
        <v>276</v>
      </c>
      <c r="O67" s="187"/>
    </row>
    <row r="68" spans="1:15" ht="38.25" x14ac:dyDescent="0.25">
      <c r="A68" s="88"/>
      <c r="B68" s="88"/>
      <c r="C68" s="88"/>
      <c r="D68" s="89"/>
      <c r="E68" s="89"/>
      <c r="F68" s="89"/>
      <c r="G68" s="89"/>
      <c r="H68" s="89"/>
      <c r="I68" s="89"/>
      <c r="J68" s="88"/>
      <c r="K68" s="88"/>
      <c r="L68" s="69" t="s">
        <v>105</v>
      </c>
      <c r="M68" s="88"/>
      <c r="N68" s="91" t="s">
        <v>269</v>
      </c>
      <c r="O68" s="187"/>
    </row>
    <row r="69" spans="1:15" ht="25.5" x14ac:dyDescent="0.25">
      <c r="A69" s="88"/>
      <c r="B69" s="88"/>
      <c r="C69" s="88"/>
      <c r="D69" s="89"/>
      <c r="E69" s="89"/>
      <c r="F69" s="89"/>
      <c r="G69" s="89"/>
      <c r="H69" s="89"/>
      <c r="I69" s="89"/>
      <c r="J69" s="88"/>
      <c r="K69" s="88"/>
      <c r="L69" s="69" t="s">
        <v>106</v>
      </c>
      <c r="M69" s="88"/>
      <c r="N69" s="91" t="s">
        <v>277</v>
      </c>
      <c r="O69" s="187"/>
    </row>
    <row r="70" spans="1:15" ht="38.25" x14ac:dyDescent="0.25">
      <c r="A70" s="88"/>
      <c r="B70" s="88"/>
      <c r="C70" s="88"/>
      <c r="D70" s="89"/>
      <c r="E70" s="89"/>
      <c r="F70" s="89"/>
      <c r="G70" s="89"/>
      <c r="H70" s="89"/>
      <c r="I70" s="89"/>
      <c r="J70" s="88"/>
      <c r="K70" s="88"/>
      <c r="L70" s="69" t="s">
        <v>181</v>
      </c>
      <c r="M70" s="88"/>
      <c r="N70" s="91" t="s">
        <v>278</v>
      </c>
      <c r="O70" s="187"/>
    </row>
    <row r="71" spans="1:15" ht="63.75" x14ac:dyDescent="0.25">
      <c r="A71" s="88"/>
      <c r="B71" s="88"/>
      <c r="C71" s="88"/>
      <c r="D71" s="89"/>
      <c r="E71" s="89"/>
      <c r="F71" s="89"/>
      <c r="G71" s="89"/>
      <c r="H71" s="89"/>
      <c r="I71" s="89"/>
      <c r="J71" s="88"/>
      <c r="K71" s="88"/>
      <c r="L71" s="69" t="s">
        <v>75</v>
      </c>
      <c r="M71" s="88"/>
      <c r="N71" s="91" t="s">
        <v>279</v>
      </c>
      <c r="O71" s="187"/>
    </row>
    <row r="72" spans="1:15" ht="63.75" x14ac:dyDescent="0.25">
      <c r="A72" s="88"/>
      <c r="B72" s="88"/>
      <c r="C72" s="88"/>
      <c r="D72" s="89"/>
      <c r="E72" s="89"/>
      <c r="F72" s="89"/>
      <c r="G72" s="89"/>
      <c r="H72" s="89"/>
      <c r="I72" s="89"/>
      <c r="J72" s="88"/>
      <c r="K72" s="88"/>
      <c r="L72" s="69" t="s">
        <v>107</v>
      </c>
      <c r="M72" s="88"/>
      <c r="N72" s="91" t="s">
        <v>280</v>
      </c>
      <c r="O72" s="187"/>
    </row>
    <row r="73" spans="1:15" ht="51" x14ac:dyDescent="0.25">
      <c r="A73" s="88"/>
      <c r="B73" s="88"/>
      <c r="C73" s="88"/>
      <c r="D73" s="89"/>
      <c r="E73" s="89"/>
      <c r="F73" s="89"/>
      <c r="G73" s="89"/>
      <c r="H73" s="89"/>
      <c r="I73" s="89"/>
      <c r="J73" s="88"/>
      <c r="K73" s="88"/>
      <c r="L73" s="69" t="s">
        <v>108</v>
      </c>
      <c r="M73" s="88"/>
      <c r="N73" s="91" t="s">
        <v>281</v>
      </c>
      <c r="O73" s="187"/>
    </row>
    <row r="74" spans="1:15" ht="38.25" x14ac:dyDescent="0.25">
      <c r="A74" s="88"/>
      <c r="B74" s="88"/>
      <c r="C74" s="88"/>
      <c r="D74" s="89"/>
      <c r="E74" s="89"/>
      <c r="F74" s="89"/>
      <c r="G74" s="89"/>
      <c r="H74" s="89"/>
      <c r="I74" s="89"/>
      <c r="J74" s="88"/>
      <c r="K74" s="88"/>
      <c r="L74" s="69" t="s">
        <v>109</v>
      </c>
      <c r="M74" s="88"/>
      <c r="N74" s="91" t="s">
        <v>269</v>
      </c>
      <c r="O74" s="187"/>
    </row>
    <row r="75" spans="1:15" ht="38.25" x14ac:dyDescent="0.25">
      <c r="A75" s="88"/>
      <c r="B75" s="88"/>
      <c r="C75" s="88"/>
      <c r="D75" s="89"/>
      <c r="E75" s="89"/>
      <c r="F75" s="89"/>
      <c r="G75" s="89"/>
      <c r="H75" s="89"/>
      <c r="I75" s="89"/>
      <c r="J75" s="88"/>
      <c r="K75" s="88"/>
      <c r="L75" s="69" t="s">
        <v>182</v>
      </c>
      <c r="M75" s="88"/>
      <c r="N75" s="91" t="s">
        <v>269</v>
      </c>
      <c r="O75" s="187"/>
    </row>
    <row r="76" spans="1:15" ht="25.5" x14ac:dyDescent="0.25">
      <c r="A76" s="88"/>
      <c r="B76" s="88"/>
      <c r="C76" s="88"/>
      <c r="D76" s="89"/>
      <c r="E76" s="89"/>
      <c r="F76" s="89"/>
      <c r="G76" s="89"/>
      <c r="H76" s="89"/>
      <c r="I76" s="89"/>
      <c r="J76" s="88"/>
      <c r="K76" s="88"/>
      <c r="L76" s="69" t="s">
        <v>110</v>
      </c>
      <c r="M76" s="88"/>
      <c r="N76" s="91" t="s">
        <v>268</v>
      </c>
      <c r="O76" s="187"/>
    </row>
    <row r="77" spans="1:15" ht="25.5" x14ac:dyDescent="0.25">
      <c r="A77" s="88"/>
      <c r="B77" s="88"/>
      <c r="C77" s="88"/>
      <c r="D77" s="89"/>
      <c r="E77" s="89"/>
      <c r="F77" s="89"/>
      <c r="G77" s="89"/>
      <c r="H77" s="89"/>
      <c r="I77" s="89"/>
      <c r="J77" s="88"/>
      <c r="K77" s="88"/>
      <c r="L77" s="69" t="s">
        <v>111</v>
      </c>
      <c r="M77" s="88"/>
      <c r="N77" s="91" t="s">
        <v>282</v>
      </c>
      <c r="O77" s="187"/>
    </row>
    <row r="78" spans="1:15" ht="38.25" x14ac:dyDescent="0.25">
      <c r="A78" s="88"/>
      <c r="B78" s="88"/>
      <c r="C78" s="88"/>
      <c r="D78" s="89"/>
      <c r="E78" s="89"/>
      <c r="F78" s="89"/>
      <c r="G78" s="89"/>
      <c r="H78" s="89"/>
      <c r="I78" s="89"/>
      <c r="J78" s="88"/>
      <c r="K78" s="88"/>
      <c r="L78" s="69" t="s">
        <v>112</v>
      </c>
      <c r="M78" s="88"/>
      <c r="N78" s="91" t="s">
        <v>283</v>
      </c>
      <c r="O78" s="187"/>
    </row>
    <row r="79" spans="1:15" ht="38.25" x14ac:dyDescent="0.25">
      <c r="A79" s="88"/>
      <c r="B79" s="88"/>
      <c r="C79" s="88"/>
      <c r="D79" s="89"/>
      <c r="E79" s="89"/>
      <c r="F79" s="89"/>
      <c r="G79" s="89"/>
      <c r="H79" s="89"/>
      <c r="I79" s="89"/>
      <c r="J79" s="88"/>
      <c r="K79" s="88"/>
      <c r="L79" s="69" t="s">
        <v>113</v>
      </c>
      <c r="M79" s="88"/>
      <c r="N79" s="91" t="s">
        <v>284</v>
      </c>
      <c r="O79" s="187"/>
    </row>
    <row r="80" spans="1:15" ht="76.5" x14ac:dyDescent="0.25">
      <c r="A80" s="88"/>
      <c r="B80" s="88"/>
      <c r="C80" s="88"/>
      <c r="D80" s="89"/>
      <c r="E80" s="89"/>
      <c r="F80" s="89"/>
      <c r="G80" s="89"/>
      <c r="H80" s="89"/>
      <c r="I80" s="89"/>
      <c r="J80" s="88"/>
      <c r="K80" s="88"/>
      <c r="L80" s="69" t="s">
        <v>183</v>
      </c>
      <c r="M80" s="88"/>
      <c r="N80" s="91" t="s">
        <v>284</v>
      </c>
      <c r="O80" s="187"/>
    </row>
    <row r="81" spans="1:15" ht="38.25" x14ac:dyDescent="0.25">
      <c r="A81" s="88"/>
      <c r="B81" s="88"/>
      <c r="C81" s="88"/>
      <c r="D81" s="89"/>
      <c r="E81" s="89"/>
      <c r="F81" s="89"/>
      <c r="G81" s="89"/>
      <c r="H81" s="89"/>
      <c r="I81" s="89"/>
      <c r="J81" s="88"/>
      <c r="K81" s="88"/>
      <c r="L81" s="69" t="s">
        <v>184</v>
      </c>
      <c r="M81" s="88"/>
      <c r="N81" s="91" t="s">
        <v>284</v>
      </c>
      <c r="O81" s="187"/>
    </row>
    <row r="82" spans="1:15" ht="38.25" x14ac:dyDescent="0.25">
      <c r="A82" s="88"/>
      <c r="B82" s="88"/>
      <c r="C82" s="88"/>
      <c r="D82" s="89"/>
      <c r="E82" s="89"/>
      <c r="F82" s="89"/>
      <c r="G82" s="89"/>
      <c r="H82" s="89"/>
      <c r="I82" s="89"/>
      <c r="J82" s="88"/>
      <c r="K82" s="88"/>
      <c r="L82" s="69" t="s">
        <v>114</v>
      </c>
      <c r="M82" s="88"/>
      <c r="N82" s="91" t="s">
        <v>121</v>
      </c>
      <c r="O82" s="187"/>
    </row>
    <row r="83" spans="1:15" ht="63.75" x14ac:dyDescent="0.25">
      <c r="A83" s="88"/>
      <c r="B83" s="88"/>
      <c r="C83" s="88"/>
      <c r="D83" s="89"/>
      <c r="E83" s="89"/>
      <c r="F83" s="89"/>
      <c r="G83" s="89"/>
      <c r="H83" s="89"/>
      <c r="I83" s="89"/>
      <c r="J83" s="88"/>
      <c r="K83" s="88"/>
      <c r="L83" s="69" t="s">
        <v>115</v>
      </c>
      <c r="M83" s="88"/>
      <c r="N83" s="91" t="s">
        <v>285</v>
      </c>
      <c r="O83" s="187"/>
    </row>
    <row r="84" spans="1:15" ht="51" x14ac:dyDescent="0.25">
      <c r="A84" s="88"/>
      <c r="B84" s="88"/>
      <c r="C84" s="88"/>
      <c r="D84" s="89"/>
      <c r="E84" s="89"/>
      <c r="F84" s="89"/>
      <c r="G84" s="89"/>
      <c r="H84" s="89"/>
      <c r="I84" s="89"/>
      <c r="J84" s="88"/>
      <c r="K84" s="88"/>
      <c r="L84" s="90" t="s">
        <v>116</v>
      </c>
      <c r="M84" s="88"/>
      <c r="N84" s="91" t="s">
        <v>286</v>
      </c>
      <c r="O84" s="187"/>
    </row>
    <row r="85" spans="1:15" ht="51" x14ac:dyDescent="0.25">
      <c r="A85" s="88"/>
      <c r="B85" s="88"/>
      <c r="C85" s="88"/>
      <c r="D85" s="89"/>
      <c r="E85" s="89"/>
      <c r="F85" s="89"/>
      <c r="G85" s="89"/>
      <c r="H85" s="89"/>
      <c r="I85" s="89"/>
      <c r="J85" s="88"/>
      <c r="K85" s="88"/>
      <c r="L85" s="69" t="s">
        <v>57</v>
      </c>
      <c r="M85" s="88"/>
      <c r="N85" s="83" t="s">
        <v>286</v>
      </c>
      <c r="O85" s="188" t="s">
        <v>287</v>
      </c>
    </row>
    <row r="86" spans="1:15" ht="51" x14ac:dyDescent="0.25">
      <c r="A86" s="88"/>
      <c r="B86" s="88"/>
      <c r="C86" s="88"/>
      <c r="D86" s="89"/>
      <c r="E86" s="89"/>
      <c r="F86" s="89"/>
      <c r="G86" s="89"/>
      <c r="H86" s="89"/>
      <c r="I86" s="89"/>
      <c r="J86" s="88"/>
      <c r="K86" s="88"/>
      <c r="L86" s="69" t="s">
        <v>65</v>
      </c>
      <c r="M86" s="88"/>
      <c r="N86" s="83" t="s">
        <v>286</v>
      </c>
      <c r="O86" s="188"/>
    </row>
    <row r="87" spans="1:15" ht="51" x14ac:dyDescent="0.25">
      <c r="A87" s="88"/>
      <c r="B87" s="88"/>
      <c r="C87" s="88"/>
      <c r="D87" s="89"/>
      <c r="E87" s="89"/>
      <c r="F87" s="89"/>
      <c r="G87" s="89"/>
      <c r="H87" s="89"/>
      <c r="I87" s="89"/>
      <c r="J87" s="88"/>
      <c r="K87" s="88"/>
      <c r="L87" s="69" t="s">
        <v>70</v>
      </c>
      <c r="M87" s="88"/>
      <c r="N87" s="83" t="s">
        <v>286</v>
      </c>
      <c r="O87" s="188"/>
    </row>
    <row r="88" spans="1:15" ht="38.25" x14ac:dyDescent="0.25">
      <c r="A88" s="88"/>
      <c r="B88" s="88"/>
      <c r="C88" s="88"/>
      <c r="D88" s="89"/>
      <c r="E88" s="89"/>
      <c r="F88" s="89"/>
      <c r="G88" s="89"/>
      <c r="H88" s="89"/>
      <c r="I88" s="89"/>
      <c r="J88" s="88"/>
      <c r="K88" s="88"/>
      <c r="L88" s="69" t="s">
        <v>74</v>
      </c>
      <c r="M88" s="88"/>
      <c r="N88" s="83" t="s">
        <v>288</v>
      </c>
      <c r="O88" s="188"/>
    </row>
    <row r="89" spans="1:15" ht="51" x14ac:dyDescent="0.25">
      <c r="A89" s="88"/>
      <c r="B89" s="88"/>
      <c r="C89" s="88"/>
      <c r="D89" s="89"/>
      <c r="E89" s="89"/>
      <c r="F89" s="89"/>
      <c r="G89" s="89"/>
      <c r="H89" s="89"/>
      <c r="I89" s="89"/>
      <c r="J89" s="88"/>
      <c r="K89" s="88"/>
      <c r="L89" s="69" t="s">
        <v>78</v>
      </c>
      <c r="M89" s="88"/>
      <c r="N89" s="83" t="s">
        <v>289</v>
      </c>
      <c r="O89" s="188"/>
    </row>
    <row r="90" spans="1:15" ht="25.5" x14ac:dyDescent="0.25">
      <c r="A90" s="88"/>
      <c r="B90" s="88"/>
      <c r="C90" s="88"/>
      <c r="D90" s="89"/>
      <c r="E90" s="89"/>
      <c r="F90" s="89"/>
      <c r="G90" s="89"/>
      <c r="H90" s="89"/>
      <c r="I90" s="89"/>
      <c r="J90" s="88"/>
      <c r="K90" s="88"/>
      <c r="L90" s="69" t="s">
        <v>82</v>
      </c>
      <c r="M90" s="88"/>
      <c r="N90" s="83" t="s">
        <v>290</v>
      </c>
      <c r="O90" s="188"/>
    </row>
    <row r="91" spans="1:15" ht="51" x14ac:dyDescent="0.25">
      <c r="A91" s="88"/>
      <c r="B91" s="88"/>
      <c r="C91" s="88"/>
      <c r="D91" s="89"/>
      <c r="E91" s="89"/>
      <c r="F91" s="89"/>
      <c r="G91" s="89"/>
      <c r="H91" s="89"/>
      <c r="I91" s="89"/>
      <c r="J91" s="88"/>
      <c r="K91" s="88"/>
      <c r="L91" s="88"/>
      <c r="M91" s="88"/>
      <c r="N91" s="83" t="s">
        <v>291</v>
      </c>
      <c r="O91" s="188"/>
    </row>
    <row r="92" spans="1:15" x14ac:dyDescent="0.25">
      <c r="A92" s="88"/>
      <c r="B92" s="88"/>
      <c r="C92" s="88"/>
      <c r="D92" s="89"/>
      <c r="E92" s="89"/>
      <c r="F92" s="89"/>
      <c r="G92" s="89"/>
      <c r="H92" s="89"/>
      <c r="I92" s="89"/>
      <c r="J92" s="88"/>
      <c r="K92" s="88"/>
      <c r="L92" s="88"/>
      <c r="M92" s="88"/>
      <c r="N92" s="88"/>
    </row>
    <row r="93" spans="1:15" x14ac:dyDescent="0.25">
      <c r="A93" s="88"/>
      <c r="B93" s="88"/>
      <c r="C93" s="88"/>
      <c r="D93" s="89"/>
      <c r="E93" s="89"/>
      <c r="F93" s="89"/>
      <c r="G93" s="89"/>
      <c r="H93" s="89"/>
      <c r="I93" s="89"/>
      <c r="J93" s="88"/>
      <c r="K93" s="88"/>
      <c r="L93" s="88"/>
      <c r="M93" s="88"/>
      <c r="N93" s="88"/>
    </row>
    <row r="94" spans="1:15" x14ac:dyDescent="0.25">
      <c r="A94" s="88"/>
      <c r="B94" s="88"/>
      <c r="C94" s="88"/>
      <c r="D94" s="89"/>
      <c r="E94" s="89"/>
      <c r="F94" s="89"/>
      <c r="G94" s="89"/>
      <c r="H94" s="89"/>
      <c r="I94" s="89"/>
      <c r="J94" s="88"/>
      <c r="K94" s="88"/>
      <c r="L94" s="88"/>
      <c r="M94" s="88"/>
      <c r="N94" s="88"/>
    </row>
    <row r="95" spans="1:15" x14ac:dyDescent="0.25">
      <c r="A95" s="88"/>
      <c r="B95" s="88"/>
      <c r="C95" s="88"/>
      <c r="D95" s="89"/>
      <c r="E95" s="89"/>
      <c r="F95" s="89"/>
      <c r="G95" s="89"/>
      <c r="H95" s="89"/>
      <c r="I95" s="89"/>
      <c r="J95" s="88"/>
      <c r="K95" s="88"/>
      <c r="L95" s="88"/>
      <c r="M95" s="88"/>
      <c r="N95" s="88"/>
    </row>
    <row r="96" spans="1:15" x14ac:dyDescent="0.25">
      <c r="A96" s="88"/>
      <c r="B96" s="88"/>
      <c r="C96" s="88"/>
      <c r="D96" s="89"/>
      <c r="E96" s="89"/>
      <c r="F96" s="89"/>
      <c r="G96" s="89"/>
      <c r="H96" s="89"/>
      <c r="I96" s="89"/>
      <c r="J96" s="88"/>
      <c r="K96" s="88"/>
      <c r="L96" s="88"/>
      <c r="M96" s="88"/>
      <c r="N96" s="88"/>
    </row>
    <row r="97" spans="1:14" x14ac:dyDescent="0.25">
      <c r="A97" s="88"/>
      <c r="B97" s="88"/>
      <c r="C97" s="88"/>
      <c r="D97" s="89"/>
      <c r="E97" s="89"/>
      <c r="F97" s="89"/>
      <c r="G97" s="89"/>
      <c r="H97" s="89"/>
      <c r="I97" s="89"/>
      <c r="J97" s="88"/>
      <c r="K97" s="88"/>
      <c r="L97" s="88"/>
      <c r="M97" s="88"/>
      <c r="N97" s="88"/>
    </row>
    <row r="98" spans="1:14" x14ac:dyDescent="0.25">
      <c r="A98" s="88"/>
      <c r="B98" s="88"/>
      <c r="C98" s="88"/>
      <c r="D98" s="89"/>
      <c r="E98" s="89"/>
      <c r="F98" s="89"/>
      <c r="G98" s="89"/>
      <c r="H98" s="89"/>
      <c r="I98" s="89"/>
      <c r="J98" s="88"/>
      <c r="K98" s="88"/>
      <c r="L98" s="88"/>
      <c r="M98" s="88"/>
      <c r="N98" s="88"/>
    </row>
    <row r="99" spans="1:14" x14ac:dyDescent="0.25">
      <c r="A99" s="88"/>
      <c r="B99" s="88"/>
      <c r="C99" s="88"/>
      <c r="D99" s="89"/>
      <c r="E99" s="89"/>
      <c r="F99" s="89"/>
      <c r="G99" s="89"/>
      <c r="H99" s="89"/>
      <c r="I99" s="89"/>
      <c r="J99" s="88"/>
      <c r="K99" s="88"/>
      <c r="L99" s="88"/>
      <c r="M99" s="88"/>
      <c r="N99" s="88"/>
    </row>
    <row r="100" spans="1:14" x14ac:dyDescent="0.25">
      <c r="A100" s="88"/>
      <c r="B100" s="88"/>
      <c r="C100" s="88"/>
      <c r="D100" s="89"/>
      <c r="E100" s="89"/>
      <c r="F100" s="89"/>
      <c r="G100" s="89"/>
      <c r="H100" s="89"/>
      <c r="I100" s="89"/>
      <c r="J100" s="88"/>
      <c r="K100" s="88"/>
      <c r="L100" s="88"/>
      <c r="M100" s="88"/>
      <c r="N100" s="88"/>
    </row>
    <row r="101" spans="1:14" x14ac:dyDescent="0.25">
      <c r="A101" s="88"/>
      <c r="B101" s="88"/>
      <c r="C101" s="88"/>
      <c r="D101" s="89"/>
      <c r="E101" s="89"/>
      <c r="F101" s="89"/>
      <c r="G101" s="89"/>
      <c r="H101" s="89"/>
      <c r="I101" s="89"/>
      <c r="J101" s="88"/>
      <c r="K101" s="88"/>
      <c r="L101" s="88"/>
      <c r="M101" s="88"/>
      <c r="N101" s="88"/>
    </row>
    <row r="102" spans="1:14" x14ac:dyDescent="0.25">
      <c r="A102" s="88"/>
      <c r="B102" s="88"/>
      <c r="C102" s="88"/>
      <c r="D102" s="89"/>
      <c r="E102" s="89"/>
      <c r="F102" s="89"/>
      <c r="G102" s="89"/>
      <c r="H102" s="89"/>
      <c r="I102" s="89"/>
      <c r="J102" s="88"/>
      <c r="K102" s="88"/>
      <c r="L102" s="88"/>
      <c r="M102" s="88"/>
      <c r="N102" s="88"/>
    </row>
    <row r="103" spans="1:14" x14ac:dyDescent="0.25">
      <c r="A103" s="88"/>
      <c r="B103" s="88"/>
      <c r="C103" s="88"/>
      <c r="D103" s="89"/>
      <c r="E103" s="89"/>
      <c r="F103" s="89"/>
      <c r="G103" s="89"/>
      <c r="H103" s="89"/>
      <c r="I103" s="89"/>
      <c r="J103" s="88"/>
      <c r="K103" s="88"/>
      <c r="L103" s="88"/>
      <c r="M103" s="88"/>
      <c r="N103" s="88"/>
    </row>
    <row r="104" spans="1:14" x14ac:dyDescent="0.25">
      <c r="A104" s="88"/>
      <c r="B104" s="88"/>
      <c r="C104" s="88"/>
      <c r="D104" s="89"/>
      <c r="E104" s="89"/>
      <c r="F104" s="89"/>
      <c r="G104" s="89"/>
      <c r="H104" s="89"/>
      <c r="I104" s="89"/>
      <c r="J104" s="88"/>
      <c r="K104" s="88"/>
      <c r="L104" s="88"/>
      <c r="M104" s="88"/>
      <c r="N104" s="88"/>
    </row>
    <row r="105" spans="1:14" x14ac:dyDescent="0.25">
      <c r="A105" s="88"/>
      <c r="B105" s="88"/>
      <c r="C105" s="88"/>
      <c r="D105" s="89"/>
      <c r="E105" s="89"/>
      <c r="F105" s="89"/>
      <c r="G105" s="89"/>
      <c r="H105" s="89"/>
      <c r="I105" s="89"/>
      <c r="J105" s="88"/>
      <c r="K105" s="88"/>
      <c r="L105" s="88"/>
      <c r="M105" s="88"/>
      <c r="N105" s="88"/>
    </row>
    <row r="106" spans="1:14" x14ac:dyDescent="0.25">
      <c r="A106" s="88"/>
      <c r="B106" s="88"/>
      <c r="C106" s="88"/>
      <c r="D106" s="89"/>
      <c r="E106" s="89"/>
      <c r="F106" s="89"/>
      <c r="G106" s="89"/>
      <c r="H106" s="89"/>
      <c r="I106" s="89"/>
      <c r="J106" s="88"/>
      <c r="K106" s="88"/>
      <c r="L106" s="88"/>
      <c r="M106" s="88"/>
      <c r="N106" s="88"/>
    </row>
    <row r="107" spans="1:14" x14ac:dyDescent="0.25">
      <c r="A107" s="88"/>
      <c r="B107" s="88"/>
      <c r="C107" s="88"/>
      <c r="D107" s="89"/>
      <c r="E107" s="89"/>
      <c r="F107" s="89"/>
      <c r="G107" s="89"/>
      <c r="H107" s="89"/>
      <c r="I107" s="89"/>
      <c r="J107" s="88"/>
      <c r="K107" s="88"/>
      <c r="L107" s="88"/>
      <c r="M107" s="88"/>
      <c r="N107" s="88"/>
    </row>
    <row r="108" spans="1:14" x14ac:dyDescent="0.25">
      <c r="A108" s="88"/>
      <c r="B108" s="88"/>
      <c r="C108" s="88"/>
      <c r="D108" s="89"/>
      <c r="E108" s="89"/>
      <c r="F108" s="89"/>
      <c r="G108" s="89"/>
      <c r="H108" s="89"/>
      <c r="I108" s="89"/>
      <c r="J108" s="88"/>
      <c r="K108" s="88"/>
      <c r="L108" s="88"/>
      <c r="M108" s="88"/>
      <c r="N108" s="88"/>
    </row>
    <row r="109" spans="1:14" x14ac:dyDescent="0.25">
      <c r="A109" s="88"/>
      <c r="B109" s="88"/>
      <c r="C109" s="88"/>
      <c r="D109" s="89"/>
      <c r="E109" s="89"/>
      <c r="F109" s="89"/>
      <c r="G109" s="89"/>
      <c r="H109" s="89"/>
      <c r="I109" s="89"/>
      <c r="J109" s="88"/>
      <c r="K109" s="88"/>
      <c r="L109" s="88"/>
      <c r="M109" s="88"/>
      <c r="N109" s="88"/>
    </row>
    <row r="110" spans="1:14" x14ac:dyDescent="0.25">
      <c r="A110" s="88"/>
      <c r="B110" s="88"/>
      <c r="C110" s="88"/>
      <c r="D110" s="89"/>
      <c r="E110" s="89"/>
      <c r="F110" s="89"/>
      <c r="G110" s="89"/>
      <c r="H110" s="89"/>
      <c r="I110" s="89"/>
      <c r="J110" s="88"/>
      <c r="K110" s="88"/>
      <c r="L110" s="88"/>
      <c r="M110" s="88"/>
      <c r="N110" s="88"/>
    </row>
    <row r="111" spans="1:14" x14ac:dyDescent="0.25">
      <c r="A111" s="88"/>
      <c r="B111" s="88"/>
      <c r="C111" s="88"/>
      <c r="D111" s="89"/>
      <c r="E111" s="89"/>
      <c r="F111" s="89"/>
      <c r="G111" s="89"/>
      <c r="H111" s="89"/>
      <c r="I111" s="89"/>
      <c r="J111" s="88"/>
      <c r="K111" s="88"/>
      <c r="L111" s="88"/>
      <c r="M111" s="88"/>
      <c r="N111" s="88"/>
    </row>
    <row r="112" spans="1:14" x14ac:dyDescent="0.25">
      <c r="A112" s="88"/>
      <c r="B112" s="88"/>
      <c r="C112" s="88"/>
      <c r="D112" s="89"/>
      <c r="E112" s="89"/>
      <c r="F112" s="89"/>
      <c r="G112" s="89"/>
      <c r="H112" s="89"/>
      <c r="I112" s="89"/>
      <c r="J112" s="88"/>
      <c r="K112" s="88"/>
      <c r="L112" s="88"/>
      <c r="M112" s="88"/>
      <c r="N112" s="88"/>
    </row>
    <row r="113" spans="1:14" x14ac:dyDescent="0.25">
      <c r="A113" s="88"/>
      <c r="B113" s="88"/>
      <c r="C113" s="88"/>
      <c r="D113" s="89"/>
      <c r="E113" s="89"/>
      <c r="F113" s="89"/>
      <c r="G113" s="89"/>
      <c r="H113" s="89"/>
      <c r="I113" s="89"/>
      <c r="J113" s="88"/>
      <c r="K113" s="88"/>
      <c r="L113" s="88"/>
      <c r="M113" s="88"/>
      <c r="N113" s="88"/>
    </row>
    <row r="114" spans="1:14" x14ac:dyDescent="0.25">
      <c r="A114" s="88"/>
      <c r="B114" s="88"/>
      <c r="C114" s="88"/>
      <c r="D114" s="89"/>
      <c r="E114" s="89"/>
      <c r="F114" s="89"/>
      <c r="G114" s="89"/>
      <c r="H114" s="89"/>
      <c r="I114" s="89"/>
      <c r="J114" s="88"/>
      <c r="K114" s="88"/>
      <c r="L114" s="88"/>
      <c r="M114" s="88"/>
      <c r="N114" s="88"/>
    </row>
    <row r="115" spans="1:14" x14ac:dyDescent="0.25">
      <c r="A115" s="88"/>
      <c r="B115" s="88"/>
      <c r="C115" s="88"/>
      <c r="D115" s="89"/>
      <c r="E115" s="89"/>
      <c r="F115" s="89"/>
      <c r="G115" s="89"/>
      <c r="H115" s="89"/>
      <c r="I115" s="89"/>
      <c r="J115" s="88"/>
      <c r="K115" s="88"/>
      <c r="L115" s="88"/>
      <c r="M115" s="88"/>
      <c r="N115" s="88"/>
    </row>
    <row r="116" spans="1:14" x14ac:dyDescent="0.25">
      <c r="A116" s="88"/>
      <c r="B116" s="88"/>
      <c r="C116" s="88"/>
      <c r="D116" s="89"/>
      <c r="E116" s="89"/>
      <c r="F116" s="89"/>
      <c r="G116" s="89"/>
      <c r="H116" s="89"/>
      <c r="I116" s="89"/>
      <c r="J116" s="88"/>
      <c r="K116" s="88"/>
      <c r="L116" s="88"/>
      <c r="M116" s="88"/>
      <c r="N116" s="88"/>
    </row>
    <row r="117" spans="1:14" x14ac:dyDescent="0.25">
      <c r="A117" s="88"/>
      <c r="B117" s="88"/>
      <c r="C117" s="88"/>
      <c r="D117" s="89"/>
      <c r="E117" s="89"/>
      <c r="F117" s="89"/>
      <c r="G117" s="89"/>
      <c r="H117" s="89"/>
      <c r="I117" s="89"/>
      <c r="J117" s="88"/>
      <c r="K117" s="88"/>
      <c r="L117" s="88"/>
      <c r="M117" s="88"/>
      <c r="N117" s="88"/>
    </row>
    <row r="118" spans="1:14" x14ac:dyDescent="0.25">
      <c r="A118" s="88"/>
      <c r="B118" s="88"/>
      <c r="C118" s="88"/>
      <c r="D118" s="89"/>
      <c r="E118" s="89"/>
      <c r="F118" s="89"/>
      <c r="G118" s="89"/>
      <c r="H118" s="89"/>
      <c r="I118" s="89"/>
      <c r="J118" s="88"/>
      <c r="K118" s="88"/>
      <c r="L118" s="88"/>
      <c r="M118" s="88"/>
      <c r="N118" s="88"/>
    </row>
    <row r="119" spans="1:14" x14ac:dyDescent="0.25">
      <c r="A119" s="88"/>
      <c r="B119" s="88"/>
      <c r="C119" s="88"/>
      <c r="D119" s="89"/>
      <c r="E119" s="89"/>
      <c r="F119" s="89"/>
      <c r="G119" s="89"/>
      <c r="H119" s="89"/>
      <c r="I119" s="89"/>
      <c r="J119" s="88"/>
      <c r="K119" s="88"/>
      <c r="L119" s="88"/>
      <c r="M119" s="88"/>
      <c r="N119" s="88"/>
    </row>
    <row r="120" spans="1:14" x14ac:dyDescent="0.25">
      <c r="A120" s="88"/>
      <c r="B120" s="88"/>
      <c r="C120" s="88"/>
      <c r="D120" s="89"/>
      <c r="E120" s="89"/>
      <c r="F120" s="89"/>
      <c r="G120" s="89"/>
      <c r="H120" s="89"/>
      <c r="I120" s="89"/>
      <c r="J120" s="88"/>
      <c r="K120" s="88"/>
      <c r="L120" s="88"/>
      <c r="M120" s="88"/>
      <c r="N120" s="88"/>
    </row>
    <row r="121" spans="1:14" x14ac:dyDescent="0.25">
      <c r="A121" s="88"/>
      <c r="B121" s="88"/>
      <c r="C121" s="88"/>
      <c r="D121" s="89"/>
      <c r="E121" s="89"/>
      <c r="F121" s="89"/>
      <c r="G121" s="89"/>
      <c r="H121" s="89"/>
      <c r="I121" s="89"/>
      <c r="J121" s="88"/>
      <c r="K121" s="88"/>
      <c r="L121" s="88"/>
      <c r="M121" s="88"/>
      <c r="N121" s="88"/>
    </row>
    <row r="122" spans="1:14" x14ac:dyDescent="0.25">
      <c r="A122" s="88"/>
      <c r="B122" s="88"/>
      <c r="C122" s="88"/>
      <c r="D122" s="89"/>
      <c r="E122" s="89"/>
      <c r="F122" s="89"/>
      <c r="G122" s="89"/>
      <c r="H122" s="89"/>
      <c r="I122" s="89"/>
      <c r="J122" s="88"/>
      <c r="K122" s="88"/>
      <c r="L122" s="88"/>
      <c r="M122" s="88"/>
      <c r="N122" s="88"/>
    </row>
    <row r="123" spans="1:14" x14ac:dyDescent="0.25">
      <c r="A123" s="88"/>
      <c r="B123" s="88"/>
      <c r="C123" s="88"/>
      <c r="D123" s="89"/>
      <c r="E123" s="89"/>
      <c r="F123" s="89"/>
      <c r="G123" s="89"/>
      <c r="H123" s="89"/>
      <c r="I123" s="89"/>
      <c r="J123" s="88"/>
      <c r="K123" s="88"/>
      <c r="L123" s="88"/>
      <c r="M123" s="88"/>
      <c r="N123" s="88"/>
    </row>
    <row r="124" spans="1:14" x14ac:dyDescent="0.25">
      <c r="A124" s="88"/>
      <c r="B124" s="88"/>
      <c r="C124" s="88"/>
      <c r="D124" s="89"/>
      <c r="E124" s="89"/>
      <c r="F124" s="89"/>
      <c r="G124" s="89"/>
      <c r="H124" s="89"/>
      <c r="I124" s="89"/>
      <c r="J124" s="88"/>
      <c r="K124" s="88"/>
      <c r="L124" s="88"/>
      <c r="M124" s="88"/>
      <c r="N124" s="88"/>
    </row>
    <row r="125" spans="1:14" x14ac:dyDescent="0.25">
      <c r="A125" s="88"/>
      <c r="B125" s="88"/>
      <c r="C125" s="88"/>
      <c r="D125" s="89"/>
      <c r="E125" s="89"/>
      <c r="F125" s="89"/>
      <c r="G125" s="89"/>
      <c r="H125" s="89"/>
      <c r="I125" s="89"/>
      <c r="J125" s="88"/>
      <c r="K125" s="88"/>
      <c r="L125" s="88"/>
      <c r="M125" s="88"/>
      <c r="N125" s="88"/>
    </row>
    <row r="126" spans="1:14" x14ac:dyDescent="0.25">
      <c r="A126" s="88"/>
      <c r="B126" s="88"/>
      <c r="C126" s="88"/>
      <c r="D126" s="89"/>
      <c r="E126" s="89"/>
      <c r="F126" s="89"/>
      <c r="G126" s="89"/>
      <c r="H126" s="89"/>
      <c r="I126" s="89"/>
      <c r="J126" s="88"/>
      <c r="K126" s="88"/>
      <c r="L126" s="88"/>
      <c r="M126" s="88"/>
      <c r="N126" s="88"/>
    </row>
    <row r="127" spans="1:14" x14ac:dyDescent="0.25">
      <c r="A127" s="88"/>
      <c r="B127" s="88"/>
      <c r="C127" s="88"/>
      <c r="D127" s="89"/>
      <c r="E127" s="89"/>
      <c r="F127" s="89"/>
      <c r="G127" s="89"/>
      <c r="H127" s="89"/>
      <c r="I127" s="89"/>
      <c r="J127" s="88"/>
      <c r="K127" s="88"/>
      <c r="L127" s="88"/>
      <c r="M127" s="88"/>
      <c r="N127" s="88"/>
    </row>
    <row r="128" spans="1:14" x14ac:dyDescent="0.25">
      <c r="A128" s="88"/>
      <c r="B128" s="88"/>
      <c r="C128" s="88"/>
      <c r="D128" s="89"/>
      <c r="E128" s="89"/>
      <c r="F128" s="89"/>
      <c r="G128" s="89"/>
      <c r="H128" s="89"/>
      <c r="I128" s="89"/>
      <c r="J128" s="88"/>
      <c r="K128" s="88"/>
      <c r="L128" s="88"/>
      <c r="M128" s="88"/>
      <c r="N128" s="88"/>
    </row>
    <row r="129" spans="1:14" x14ac:dyDescent="0.25">
      <c r="A129" s="88"/>
      <c r="B129" s="88"/>
      <c r="C129" s="88"/>
      <c r="D129" s="89"/>
      <c r="E129" s="89"/>
      <c r="F129" s="89"/>
      <c r="G129" s="89"/>
      <c r="H129" s="89"/>
      <c r="I129" s="89"/>
      <c r="J129" s="88"/>
      <c r="K129" s="88"/>
      <c r="L129" s="88"/>
      <c r="M129" s="88"/>
      <c r="N129" s="88"/>
    </row>
    <row r="130" spans="1:14" x14ac:dyDescent="0.25">
      <c r="A130" s="88"/>
      <c r="B130" s="88"/>
      <c r="C130" s="88"/>
      <c r="D130" s="89"/>
      <c r="E130" s="89"/>
      <c r="F130" s="89"/>
      <c r="G130" s="89"/>
      <c r="H130" s="89"/>
      <c r="I130" s="89"/>
      <c r="J130" s="88"/>
      <c r="K130" s="88"/>
      <c r="L130" s="88"/>
      <c r="M130" s="88"/>
      <c r="N130" s="88"/>
    </row>
    <row r="131" spans="1:14" x14ac:dyDescent="0.25">
      <c r="A131" s="88"/>
      <c r="B131" s="88"/>
      <c r="C131" s="88"/>
      <c r="D131" s="89"/>
      <c r="E131" s="89"/>
      <c r="F131" s="89"/>
      <c r="G131" s="89"/>
      <c r="H131" s="89"/>
      <c r="I131" s="89"/>
      <c r="J131" s="88"/>
      <c r="K131" s="88"/>
      <c r="L131" s="88"/>
      <c r="M131" s="88"/>
      <c r="N131" s="88"/>
    </row>
    <row r="132" spans="1:14" x14ac:dyDescent="0.25">
      <c r="A132" s="88"/>
      <c r="B132" s="88"/>
      <c r="C132" s="88"/>
      <c r="D132" s="89"/>
      <c r="E132" s="89"/>
      <c r="F132" s="89"/>
      <c r="G132" s="89"/>
      <c r="H132" s="89"/>
      <c r="I132" s="89"/>
      <c r="J132" s="88"/>
      <c r="K132" s="88"/>
      <c r="L132" s="88"/>
      <c r="M132" s="88"/>
      <c r="N132" s="88"/>
    </row>
    <row r="133" spans="1:14" x14ac:dyDescent="0.25">
      <c r="A133" s="88"/>
      <c r="B133" s="88"/>
      <c r="C133" s="88"/>
      <c r="D133" s="89"/>
      <c r="E133" s="89"/>
      <c r="F133" s="89"/>
      <c r="G133" s="89"/>
      <c r="H133" s="89"/>
      <c r="I133" s="89"/>
      <c r="J133" s="88"/>
      <c r="K133" s="88"/>
      <c r="L133" s="88"/>
      <c r="M133" s="88"/>
      <c r="N133" s="88"/>
    </row>
    <row r="134" spans="1:14" x14ac:dyDescent="0.25">
      <c r="A134" s="88"/>
      <c r="B134" s="88"/>
      <c r="C134" s="88"/>
      <c r="D134" s="89"/>
      <c r="E134" s="89"/>
      <c r="F134" s="89"/>
      <c r="G134" s="89"/>
      <c r="H134" s="89"/>
      <c r="I134" s="89"/>
      <c r="J134" s="88"/>
      <c r="K134" s="88"/>
      <c r="L134" s="88"/>
      <c r="M134" s="88"/>
      <c r="N134" s="88"/>
    </row>
    <row r="135" spans="1:14" x14ac:dyDescent="0.25">
      <c r="A135" s="88"/>
      <c r="B135" s="88"/>
      <c r="C135" s="88"/>
      <c r="D135" s="89"/>
      <c r="E135" s="89"/>
      <c r="F135" s="89"/>
      <c r="G135" s="89"/>
      <c r="H135" s="89"/>
      <c r="I135" s="89"/>
      <c r="J135" s="88"/>
      <c r="K135" s="88"/>
      <c r="L135" s="88"/>
      <c r="M135" s="88"/>
      <c r="N135" s="88"/>
    </row>
    <row r="136" spans="1:14" x14ac:dyDescent="0.25">
      <c r="A136" s="88"/>
      <c r="B136" s="88"/>
      <c r="C136" s="88"/>
      <c r="D136" s="89"/>
      <c r="E136" s="89"/>
      <c r="F136" s="89"/>
      <c r="G136" s="89"/>
      <c r="H136" s="89"/>
      <c r="I136" s="89"/>
      <c r="J136" s="88"/>
      <c r="K136" s="88"/>
      <c r="L136" s="88"/>
      <c r="M136" s="88"/>
      <c r="N136" s="88"/>
    </row>
    <row r="137" spans="1:14" x14ac:dyDescent="0.25">
      <c r="A137" s="88"/>
      <c r="B137" s="88"/>
      <c r="C137" s="88"/>
      <c r="D137" s="89"/>
      <c r="E137" s="89"/>
      <c r="F137" s="89"/>
      <c r="G137" s="89"/>
      <c r="H137" s="89"/>
      <c r="I137" s="89"/>
      <c r="J137" s="88"/>
      <c r="K137" s="88"/>
      <c r="L137" s="88"/>
      <c r="M137" s="88"/>
      <c r="N137" s="88"/>
    </row>
    <row r="138" spans="1:14" x14ac:dyDescent="0.25">
      <c r="A138" s="88"/>
      <c r="B138" s="88"/>
      <c r="C138" s="88"/>
      <c r="D138" s="89"/>
      <c r="E138" s="89"/>
      <c r="F138" s="89"/>
      <c r="G138" s="89"/>
      <c r="H138" s="89"/>
      <c r="I138" s="89"/>
      <c r="J138" s="88"/>
      <c r="K138" s="88"/>
      <c r="L138" s="88"/>
      <c r="M138" s="88"/>
      <c r="N138" s="88"/>
    </row>
    <row r="139" spans="1:14" x14ac:dyDescent="0.25">
      <c r="A139" s="88"/>
      <c r="B139" s="88"/>
      <c r="C139" s="88"/>
      <c r="D139" s="89"/>
      <c r="E139" s="89"/>
      <c r="F139" s="89"/>
      <c r="G139" s="89"/>
      <c r="H139" s="89"/>
      <c r="I139" s="89"/>
      <c r="J139" s="88"/>
      <c r="K139" s="88"/>
      <c r="L139" s="88"/>
      <c r="M139" s="88"/>
      <c r="N139" s="88"/>
    </row>
    <row r="140" spans="1:14" x14ac:dyDescent="0.25">
      <c r="A140" s="88"/>
      <c r="B140" s="88"/>
      <c r="C140" s="88"/>
      <c r="D140" s="89"/>
      <c r="E140" s="89"/>
      <c r="F140" s="89"/>
      <c r="G140" s="89"/>
      <c r="H140" s="89"/>
      <c r="I140" s="89"/>
      <c r="J140" s="88"/>
      <c r="K140" s="88"/>
      <c r="L140" s="88"/>
      <c r="M140" s="88"/>
      <c r="N140" s="88"/>
    </row>
    <row r="141" spans="1:14" x14ac:dyDescent="0.25">
      <c r="A141" s="88"/>
      <c r="B141" s="88"/>
      <c r="C141" s="88"/>
      <c r="D141" s="89"/>
      <c r="E141" s="89"/>
      <c r="F141" s="89"/>
      <c r="G141" s="89"/>
      <c r="H141" s="89"/>
      <c r="I141" s="89"/>
      <c r="J141" s="88"/>
      <c r="K141" s="88"/>
      <c r="L141" s="88"/>
      <c r="M141" s="88"/>
      <c r="N141" s="88"/>
    </row>
    <row r="142" spans="1:14" x14ac:dyDescent="0.25">
      <c r="A142" s="88"/>
      <c r="B142" s="88"/>
      <c r="C142" s="88"/>
      <c r="D142" s="89"/>
      <c r="E142" s="89"/>
      <c r="F142" s="89"/>
      <c r="G142" s="89"/>
      <c r="H142" s="89"/>
      <c r="I142" s="89"/>
      <c r="J142" s="88"/>
      <c r="K142" s="88"/>
      <c r="L142" s="88"/>
      <c r="M142" s="88"/>
      <c r="N142" s="88"/>
    </row>
    <row r="143" spans="1:14" x14ac:dyDescent="0.25">
      <c r="A143" s="88"/>
      <c r="B143" s="88"/>
      <c r="C143" s="88"/>
      <c r="D143" s="89"/>
      <c r="E143" s="89"/>
      <c r="F143" s="89"/>
      <c r="G143" s="89"/>
      <c r="H143" s="89"/>
      <c r="I143" s="89"/>
      <c r="J143" s="88"/>
      <c r="K143" s="88"/>
      <c r="L143" s="88"/>
      <c r="M143" s="88"/>
      <c r="N143" s="88"/>
    </row>
    <row r="144" spans="1:14" x14ac:dyDescent="0.25">
      <c r="A144" s="88"/>
      <c r="B144" s="88"/>
      <c r="C144" s="88"/>
      <c r="D144" s="89"/>
      <c r="E144" s="89"/>
      <c r="F144" s="89"/>
      <c r="G144" s="89"/>
      <c r="H144" s="89"/>
      <c r="I144" s="89"/>
      <c r="J144" s="88"/>
      <c r="K144" s="88"/>
      <c r="L144" s="88"/>
      <c r="M144" s="88"/>
      <c r="N144" s="88"/>
    </row>
    <row r="145" spans="1:14" x14ac:dyDescent="0.25">
      <c r="A145" s="88"/>
      <c r="B145" s="88"/>
      <c r="C145" s="88"/>
      <c r="D145" s="89"/>
      <c r="E145" s="89"/>
      <c r="F145" s="89"/>
      <c r="G145" s="89"/>
      <c r="H145" s="89"/>
      <c r="I145" s="89"/>
      <c r="J145" s="88"/>
      <c r="K145" s="88"/>
      <c r="L145" s="88"/>
      <c r="M145" s="88"/>
      <c r="N145" s="88"/>
    </row>
    <row r="146" spans="1:14" x14ac:dyDescent="0.25">
      <c r="A146" s="88"/>
      <c r="B146" s="88"/>
      <c r="C146" s="88"/>
      <c r="D146" s="89"/>
      <c r="E146" s="89"/>
      <c r="F146" s="89"/>
      <c r="G146" s="89"/>
      <c r="H146" s="89"/>
      <c r="I146" s="89"/>
      <c r="J146" s="88"/>
      <c r="K146" s="88"/>
      <c r="L146" s="88"/>
      <c r="M146" s="88"/>
      <c r="N146" s="88"/>
    </row>
    <row r="147" spans="1:14" x14ac:dyDescent="0.25">
      <c r="A147" s="88"/>
      <c r="B147" s="88"/>
      <c r="C147" s="88"/>
      <c r="D147" s="89"/>
      <c r="E147" s="89"/>
      <c r="F147" s="89"/>
      <c r="G147" s="89"/>
      <c r="H147" s="89"/>
      <c r="I147" s="89"/>
      <c r="J147" s="88"/>
      <c r="K147" s="88"/>
      <c r="L147" s="88"/>
      <c r="M147" s="88"/>
      <c r="N147" s="88"/>
    </row>
    <row r="148" spans="1:14" x14ac:dyDescent="0.25">
      <c r="A148" s="88"/>
      <c r="B148" s="88"/>
      <c r="C148" s="88"/>
      <c r="D148" s="89"/>
      <c r="E148" s="89"/>
      <c r="F148" s="89"/>
      <c r="G148" s="89"/>
      <c r="H148" s="89"/>
      <c r="I148" s="89"/>
      <c r="J148" s="88"/>
      <c r="K148" s="88"/>
      <c r="L148" s="88"/>
      <c r="M148" s="88"/>
      <c r="N148" s="88"/>
    </row>
    <row r="149" spans="1:14" x14ac:dyDescent="0.25">
      <c r="A149" s="88"/>
      <c r="B149" s="88"/>
      <c r="C149" s="88"/>
      <c r="D149" s="89"/>
      <c r="E149" s="89"/>
      <c r="F149" s="89"/>
      <c r="G149" s="89"/>
      <c r="H149" s="89"/>
      <c r="I149" s="89"/>
      <c r="J149" s="88"/>
      <c r="K149" s="88"/>
      <c r="L149" s="88"/>
      <c r="M149" s="88"/>
      <c r="N149" s="88"/>
    </row>
    <row r="150" spans="1:14" x14ac:dyDescent="0.25">
      <c r="A150" s="88"/>
      <c r="B150" s="88"/>
      <c r="C150" s="88"/>
      <c r="D150" s="89"/>
      <c r="E150" s="89"/>
      <c r="F150" s="89"/>
      <c r="G150" s="89"/>
      <c r="H150" s="89"/>
      <c r="I150" s="89"/>
      <c r="J150" s="88"/>
      <c r="K150" s="88"/>
      <c r="L150" s="88"/>
      <c r="M150" s="88"/>
      <c r="N150" s="88"/>
    </row>
    <row r="151" spans="1:14" x14ac:dyDescent="0.25">
      <c r="A151" s="88"/>
      <c r="B151" s="88"/>
      <c r="C151" s="88"/>
      <c r="D151" s="89"/>
      <c r="E151" s="89"/>
      <c r="F151" s="89"/>
      <c r="G151" s="89"/>
      <c r="H151" s="89"/>
      <c r="I151" s="89"/>
      <c r="J151" s="88"/>
      <c r="K151" s="88"/>
      <c r="L151" s="88"/>
      <c r="M151" s="88"/>
      <c r="N151" s="88"/>
    </row>
    <row r="152" spans="1:14" x14ac:dyDescent="0.25">
      <c r="A152" s="88"/>
      <c r="B152" s="88"/>
      <c r="C152" s="88"/>
      <c r="D152" s="89"/>
      <c r="E152" s="89"/>
      <c r="F152" s="89"/>
      <c r="G152" s="89"/>
      <c r="H152" s="89"/>
      <c r="I152" s="89"/>
      <c r="J152" s="88"/>
      <c r="K152" s="88"/>
      <c r="L152" s="88"/>
      <c r="M152" s="88"/>
      <c r="N152" s="88"/>
    </row>
    <row r="153" spans="1:14" x14ac:dyDescent="0.25">
      <c r="A153" s="88"/>
      <c r="B153" s="88"/>
      <c r="C153" s="88"/>
      <c r="D153" s="89"/>
      <c r="E153" s="89"/>
      <c r="F153" s="89"/>
      <c r="G153" s="89"/>
      <c r="H153" s="89"/>
      <c r="I153" s="89"/>
      <c r="J153" s="88"/>
      <c r="K153" s="88"/>
      <c r="L153" s="88"/>
      <c r="M153" s="88"/>
      <c r="N153" s="88"/>
    </row>
    <row r="154" spans="1:14" x14ac:dyDescent="0.25">
      <c r="A154" s="88"/>
      <c r="B154" s="88"/>
      <c r="C154" s="88"/>
      <c r="D154" s="89"/>
      <c r="E154" s="89"/>
      <c r="F154" s="89"/>
      <c r="G154" s="89"/>
      <c r="H154" s="89"/>
      <c r="I154" s="89"/>
      <c r="J154" s="88"/>
      <c r="K154" s="88"/>
      <c r="L154" s="88"/>
      <c r="M154" s="88"/>
      <c r="N154" s="88"/>
    </row>
    <row r="155" spans="1:14" x14ac:dyDescent="0.25">
      <c r="A155" s="88"/>
      <c r="B155" s="88"/>
      <c r="C155" s="88"/>
      <c r="D155" s="89"/>
      <c r="E155" s="89"/>
      <c r="F155" s="89"/>
      <c r="G155" s="89"/>
      <c r="H155" s="89"/>
      <c r="I155" s="89"/>
      <c r="J155" s="88"/>
      <c r="K155" s="88"/>
      <c r="L155" s="88"/>
      <c r="M155" s="88"/>
      <c r="N155" s="88"/>
    </row>
    <row r="156" spans="1:14" x14ac:dyDescent="0.25">
      <c r="A156" s="88"/>
      <c r="B156" s="88"/>
      <c r="C156" s="88"/>
      <c r="D156" s="89"/>
      <c r="E156" s="89"/>
      <c r="F156" s="89"/>
      <c r="G156" s="89"/>
      <c r="H156" s="89"/>
      <c r="I156" s="89"/>
      <c r="J156" s="88"/>
      <c r="K156" s="88"/>
      <c r="L156" s="88"/>
      <c r="M156" s="88"/>
      <c r="N156" s="88"/>
    </row>
    <row r="157" spans="1:14" x14ac:dyDescent="0.25">
      <c r="A157" s="88"/>
      <c r="B157" s="88"/>
      <c r="C157" s="88"/>
      <c r="D157" s="89"/>
      <c r="E157" s="89"/>
      <c r="F157" s="89"/>
      <c r="G157" s="89"/>
      <c r="H157" s="89"/>
      <c r="I157" s="89"/>
      <c r="J157" s="88"/>
      <c r="K157" s="88"/>
      <c r="L157" s="88"/>
      <c r="M157" s="88"/>
      <c r="N157" s="88"/>
    </row>
    <row r="158" spans="1:14" x14ac:dyDescent="0.25">
      <c r="A158" s="88"/>
      <c r="B158" s="88"/>
      <c r="C158" s="88"/>
      <c r="D158" s="89"/>
      <c r="E158" s="89"/>
      <c r="F158" s="89"/>
      <c r="G158" s="89"/>
      <c r="H158" s="89"/>
      <c r="I158" s="89"/>
      <c r="J158" s="88"/>
      <c r="K158" s="88"/>
      <c r="L158" s="88"/>
      <c r="M158" s="88"/>
      <c r="N158" s="88"/>
    </row>
    <row r="159" spans="1:14" x14ac:dyDescent="0.25">
      <c r="A159" s="88"/>
      <c r="B159" s="88"/>
      <c r="C159" s="88"/>
      <c r="D159" s="89"/>
      <c r="E159" s="89"/>
      <c r="F159" s="89"/>
      <c r="G159" s="89"/>
      <c r="H159" s="89"/>
      <c r="I159" s="89"/>
      <c r="J159" s="88"/>
      <c r="K159" s="88"/>
      <c r="L159" s="88"/>
      <c r="M159" s="88"/>
      <c r="N159" s="88"/>
    </row>
    <row r="160" spans="1:14" x14ac:dyDescent="0.25">
      <c r="A160" s="88"/>
      <c r="B160" s="88"/>
      <c r="C160" s="88"/>
      <c r="D160" s="89"/>
      <c r="E160" s="89"/>
      <c r="F160" s="89"/>
      <c r="G160" s="89"/>
      <c r="H160" s="89"/>
      <c r="I160" s="89"/>
      <c r="J160" s="88"/>
      <c r="K160" s="88"/>
      <c r="L160" s="88"/>
      <c r="M160" s="88"/>
      <c r="N160" s="88"/>
    </row>
    <row r="161" spans="1:14" x14ac:dyDescent="0.25">
      <c r="A161" s="88"/>
      <c r="B161" s="88"/>
      <c r="C161" s="88"/>
      <c r="D161" s="89"/>
      <c r="E161" s="89"/>
      <c r="F161" s="89"/>
      <c r="G161" s="89"/>
      <c r="H161" s="89"/>
      <c r="I161" s="89"/>
      <c r="J161" s="88"/>
      <c r="K161" s="88"/>
      <c r="L161" s="88"/>
      <c r="M161" s="88"/>
      <c r="N161" s="88"/>
    </row>
    <row r="162" spans="1:14" x14ac:dyDescent="0.25">
      <c r="A162" s="88"/>
      <c r="B162" s="88"/>
      <c r="C162" s="88"/>
      <c r="D162" s="89"/>
      <c r="E162" s="89"/>
      <c r="F162" s="89"/>
      <c r="G162" s="89"/>
      <c r="H162" s="89"/>
      <c r="I162" s="89"/>
      <c r="J162" s="88"/>
      <c r="K162" s="88"/>
      <c r="L162" s="88"/>
      <c r="M162" s="88"/>
      <c r="N162" s="88"/>
    </row>
    <row r="163" spans="1:14" x14ac:dyDescent="0.25">
      <c r="A163" s="88"/>
      <c r="B163" s="88"/>
      <c r="C163" s="88"/>
      <c r="D163" s="89"/>
      <c r="E163" s="89"/>
      <c r="F163" s="89"/>
      <c r="G163" s="89"/>
      <c r="H163" s="89"/>
      <c r="I163" s="89"/>
      <c r="J163" s="88"/>
      <c r="K163" s="88"/>
      <c r="L163" s="88"/>
      <c r="M163" s="88"/>
      <c r="N163" s="88"/>
    </row>
    <row r="164" spans="1:14" x14ac:dyDescent="0.25">
      <c r="A164" s="88"/>
      <c r="B164" s="88"/>
      <c r="C164" s="88"/>
      <c r="D164" s="89"/>
      <c r="E164" s="89"/>
      <c r="F164" s="89"/>
      <c r="G164" s="89"/>
      <c r="H164" s="89"/>
      <c r="I164" s="89"/>
      <c r="J164" s="88"/>
      <c r="K164" s="88"/>
      <c r="L164" s="88"/>
      <c r="M164" s="88"/>
      <c r="N164" s="88"/>
    </row>
    <row r="165" spans="1:14" x14ac:dyDescent="0.25">
      <c r="A165" s="88"/>
      <c r="B165" s="88"/>
      <c r="C165" s="88"/>
      <c r="D165" s="89"/>
      <c r="E165" s="89"/>
      <c r="F165" s="89"/>
      <c r="G165" s="89"/>
      <c r="H165" s="89"/>
      <c r="I165" s="89"/>
      <c r="J165" s="88"/>
      <c r="K165" s="88"/>
      <c r="L165" s="88"/>
      <c r="M165" s="88"/>
      <c r="N165" s="88"/>
    </row>
    <row r="166" spans="1:14" x14ac:dyDescent="0.25">
      <c r="A166" s="88"/>
      <c r="B166" s="88"/>
      <c r="C166" s="88"/>
      <c r="D166" s="89"/>
      <c r="E166" s="89"/>
      <c r="F166" s="89"/>
      <c r="G166" s="89"/>
      <c r="H166" s="89"/>
      <c r="I166" s="89"/>
      <c r="J166" s="88"/>
      <c r="K166" s="88"/>
      <c r="L166" s="88"/>
      <c r="M166" s="88"/>
      <c r="N166" s="88"/>
    </row>
    <row r="167" spans="1:14" x14ac:dyDescent="0.25">
      <c r="A167" s="88"/>
      <c r="B167" s="88"/>
      <c r="C167" s="88"/>
      <c r="D167" s="89"/>
      <c r="E167" s="89"/>
      <c r="F167" s="89"/>
      <c r="G167" s="89"/>
      <c r="H167" s="89"/>
      <c r="I167" s="89"/>
      <c r="J167" s="88"/>
      <c r="K167" s="88"/>
      <c r="L167" s="88"/>
      <c r="M167" s="88"/>
      <c r="N167" s="88"/>
    </row>
    <row r="168" spans="1:14" x14ac:dyDescent="0.25">
      <c r="A168" s="88"/>
      <c r="B168" s="88"/>
      <c r="C168" s="88"/>
      <c r="D168" s="89"/>
      <c r="E168" s="89"/>
      <c r="F168" s="89"/>
      <c r="G168" s="89"/>
      <c r="H168" s="89"/>
      <c r="I168" s="89"/>
      <c r="J168" s="88"/>
      <c r="K168" s="88"/>
      <c r="L168" s="88"/>
      <c r="M168" s="88"/>
      <c r="N168" s="88"/>
    </row>
    <row r="169" spans="1:14" x14ac:dyDescent="0.25">
      <c r="A169" s="88"/>
      <c r="B169" s="88"/>
      <c r="C169" s="88"/>
      <c r="D169" s="89"/>
      <c r="E169" s="89"/>
      <c r="F169" s="89"/>
      <c r="G169" s="89"/>
      <c r="H169" s="89"/>
      <c r="I169" s="89"/>
      <c r="J169" s="88"/>
      <c r="K169" s="88"/>
      <c r="L169" s="88"/>
      <c r="M169" s="88"/>
      <c r="N169" s="88"/>
    </row>
    <row r="170" spans="1:14" x14ac:dyDescent="0.25">
      <c r="A170" s="88"/>
      <c r="B170" s="88"/>
      <c r="C170" s="88"/>
      <c r="D170" s="89"/>
      <c r="E170" s="89"/>
      <c r="F170" s="89"/>
      <c r="G170" s="89"/>
      <c r="H170" s="89"/>
      <c r="I170" s="89"/>
      <c r="J170" s="88"/>
      <c r="K170" s="88"/>
      <c r="L170" s="88"/>
      <c r="M170" s="88"/>
      <c r="N170" s="88"/>
    </row>
    <row r="171" spans="1:14" x14ac:dyDescent="0.25">
      <c r="A171" s="88"/>
      <c r="B171" s="88"/>
      <c r="C171" s="88"/>
      <c r="D171" s="89"/>
      <c r="E171" s="89"/>
      <c r="F171" s="89"/>
      <c r="G171" s="89"/>
      <c r="H171" s="89"/>
      <c r="I171" s="89"/>
      <c r="J171" s="88"/>
      <c r="K171" s="88"/>
      <c r="L171" s="88"/>
      <c r="M171" s="88"/>
      <c r="N171" s="88"/>
    </row>
    <row r="172" spans="1:14" x14ac:dyDescent="0.25">
      <c r="A172" s="88"/>
      <c r="B172" s="88"/>
      <c r="C172" s="88"/>
      <c r="D172" s="89"/>
      <c r="E172" s="89"/>
      <c r="F172" s="89"/>
      <c r="G172" s="89"/>
      <c r="H172" s="89"/>
      <c r="I172" s="89"/>
      <c r="J172" s="88"/>
      <c r="K172" s="88"/>
      <c r="L172" s="88"/>
      <c r="M172" s="88"/>
      <c r="N172" s="88"/>
    </row>
    <row r="173" spans="1:14" x14ac:dyDescent="0.25">
      <c r="A173" s="88"/>
      <c r="B173" s="88"/>
      <c r="C173" s="88"/>
      <c r="D173" s="89"/>
      <c r="E173" s="89"/>
      <c r="F173" s="89"/>
      <c r="G173" s="89"/>
      <c r="H173" s="89"/>
      <c r="I173" s="89"/>
      <c r="J173" s="88"/>
      <c r="K173" s="88"/>
      <c r="L173" s="88"/>
      <c r="M173" s="88"/>
      <c r="N173" s="88"/>
    </row>
    <row r="174" spans="1:14" x14ac:dyDescent="0.25">
      <c r="A174" s="88"/>
      <c r="B174" s="88"/>
      <c r="C174" s="88"/>
      <c r="D174" s="89"/>
      <c r="E174" s="89"/>
      <c r="F174" s="89"/>
      <c r="G174" s="89"/>
      <c r="H174" s="89"/>
      <c r="I174" s="89"/>
      <c r="J174" s="88"/>
      <c r="K174" s="88"/>
      <c r="L174" s="88"/>
      <c r="M174" s="88"/>
      <c r="N174" s="88"/>
    </row>
    <row r="175" spans="1:14" x14ac:dyDescent="0.25">
      <c r="A175" s="88"/>
      <c r="B175" s="88"/>
      <c r="C175" s="88"/>
      <c r="D175" s="89"/>
      <c r="E175" s="89"/>
      <c r="F175" s="89"/>
      <c r="G175" s="89"/>
      <c r="H175" s="89"/>
      <c r="I175" s="89"/>
      <c r="J175" s="88"/>
      <c r="K175" s="88"/>
      <c r="L175" s="88"/>
      <c r="M175" s="88"/>
      <c r="N175" s="88"/>
    </row>
    <row r="176" spans="1:14" x14ac:dyDescent="0.25">
      <c r="A176" s="88"/>
      <c r="B176" s="88"/>
      <c r="C176" s="88"/>
      <c r="D176" s="89"/>
      <c r="E176" s="89"/>
      <c r="F176" s="89"/>
      <c r="G176" s="89"/>
      <c r="H176" s="89"/>
      <c r="I176" s="89"/>
      <c r="J176" s="88"/>
      <c r="K176" s="88"/>
      <c r="L176" s="88"/>
      <c r="M176" s="88"/>
      <c r="N176" s="88"/>
    </row>
    <row r="177" spans="1:14" x14ac:dyDescent="0.25">
      <c r="A177" s="88"/>
      <c r="B177" s="88"/>
      <c r="C177" s="88"/>
      <c r="D177" s="89"/>
      <c r="E177" s="89"/>
      <c r="F177" s="89"/>
      <c r="G177" s="89"/>
      <c r="H177" s="89"/>
      <c r="I177" s="89"/>
      <c r="J177" s="88"/>
      <c r="K177" s="88"/>
      <c r="L177" s="88"/>
      <c r="M177" s="88"/>
      <c r="N177" s="88"/>
    </row>
    <row r="178" spans="1:14" x14ac:dyDescent="0.25">
      <c r="A178" s="88"/>
      <c r="B178" s="88"/>
      <c r="C178" s="88"/>
      <c r="D178" s="89"/>
      <c r="E178" s="89"/>
      <c r="F178" s="89"/>
      <c r="G178" s="89"/>
      <c r="H178" s="89"/>
      <c r="I178" s="89"/>
      <c r="J178" s="88"/>
      <c r="K178" s="88"/>
      <c r="L178" s="88"/>
      <c r="M178" s="88"/>
      <c r="N178" s="88"/>
    </row>
    <row r="179" spans="1:14" x14ac:dyDescent="0.25">
      <c r="A179" s="88"/>
      <c r="B179" s="88"/>
      <c r="C179" s="88"/>
      <c r="D179" s="89"/>
      <c r="E179" s="89"/>
      <c r="F179" s="89"/>
      <c r="G179" s="89"/>
      <c r="H179" s="89"/>
      <c r="I179" s="89"/>
      <c r="J179" s="88"/>
      <c r="K179" s="88"/>
      <c r="L179" s="88"/>
      <c r="M179" s="88"/>
      <c r="N179" s="88"/>
    </row>
    <row r="180" spans="1:14" x14ac:dyDescent="0.25">
      <c r="A180" s="88"/>
      <c r="B180" s="88"/>
      <c r="C180" s="88"/>
      <c r="D180" s="89"/>
      <c r="E180" s="89"/>
      <c r="F180" s="89"/>
      <c r="G180" s="89"/>
      <c r="H180" s="89"/>
      <c r="I180" s="89"/>
      <c r="J180" s="88"/>
      <c r="K180" s="88"/>
      <c r="L180" s="88"/>
      <c r="M180" s="88"/>
      <c r="N180" s="88"/>
    </row>
    <row r="181" spans="1:14" x14ac:dyDescent="0.25">
      <c r="A181" s="88"/>
      <c r="B181" s="88"/>
      <c r="C181" s="88"/>
      <c r="D181" s="89"/>
      <c r="E181" s="89"/>
      <c r="F181" s="89"/>
      <c r="G181" s="89"/>
      <c r="H181" s="89"/>
      <c r="I181" s="89"/>
      <c r="J181" s="88"/>
      <c r="K181" s="88"/>
      <c r="L181" s="88"/>
      <c r="M181" s="88"/>
      <c r="N181" s="88"/>
    </row>
    <row r="182" spans="1:14" x14ac:dyDescent="0.25">
      <c r="A182" s="88"/>
      <c r="B182" s="88"/>
      <c r="C182" s="88"/>
      <c r="D182" s="89"/>
      <c r="E182" s="89"/>
      <c r="F182" s="89"/>
      <c r="G182" s="89"/>
      <c r="H182" s="89"/>
      <c r="I182" s="89"/>
      <c r="J182" s="88"/>
      <c r="K182" s="88"/>
      <c r="L182" s="88"/>
      <c r="M182" s="88"/>
      <c r="N182" s="88"/>
    </row>
    <row r="183" spans="1:14" x14ac:dyDescent="0.25">
      <c r="A183" s="88"/>
      <c r="B183" s="88"/>
      <c r="C183" s="88"/>
      <c r="D183" s="89"/>
      <c r="E183" s="89"/>
      <c r="F183" s="89"/>
      <c r="G183" s="89"/>
      <c r="H183" s="89"/>
      <c r="I183" s="89"/>
      <c r="J183" s="88"/>
      <c r="K183" s="88"/>
      <c r="L183" s="88"/>
      <c r="M183" s="88"/>
      <c r="N183" s="88"/>
    </row>
    <row r="184" spans="1:14" x14ac:dyDescent="0.25">
      <c r="A184" s="88"/>
      <c r="B184" s="88"/>
      <c r="C184" s="88"/>
      <c r="D184" s="89"/>
      <c r="E184" s="89"/>
      <c r="F184" s="89"/>
      <c r="G184" s="89"/>
      <c r="H184" s="89"/>
      <c r="I184" s="89"/>
      <c r="J184" s="88"/>
      <c r="K184" s="88"/>
      <c r="L184" s="88"/>
      <c r="M184" s="88"/>
      <c r="N184" s="88"/>
    </row>
    <row r="185" spans="1:14" x14ac:dyDescent="0.25">
      <c r="A185" s="88"/>
      <c r="B185" s="88"/>
      <c r="C185" s="88"/>
      <c r="D185" s="89"/>
      <c r="E185" s="89"/>
      <c r="F185" s="89"/>
      <c r="G185" s="89"/>
      <c r="H185" s="89"/>
      <c r="I185" s="89"/>
      <c r="J185" s="88"/>
      <c r="K185" s="88"/>
      <c r="L185" s="88"/>
      <c r="M185" s="88"/>
      <c r="N185" s="88"/>
    </row>
    <row r="186" spans="1:14" x14ac:dyDescent="0.25">
      <c r="A186" s="88"/>
      <c r="B186" s="88"/>
      <c r="C186" s="88"/>
      <c r="D186" s="89"/>
      <c r="E186" s="89"/>
      <c r="F186" s="89"/>
      <c r="G186" s="89"/>
      <c r="H186" s="89"/>
      <c r="I186" s="89"/>
      <c r="J186" s="88"/>
      <c r="K186" s="88"/>
      <c r="L186" s="88"/>
      <c r="M186" s="88"/>
      <c r="N186" s="88"/>
    </row>
    <row r="187" spans="1:14" x14ac:dyDescent="0.25">
      <c r="A187" s="88"/>
      <c r="B187" s="88"/>
      <c r="C187" s="88"/>
      <c r="D187" s="89"/>
      <c r="E187" s="89"/>
      <c r="F187" s="89"/>
      <c r="G187" s="89"/>
      <c r="H187" s="89"/>
      <c r="I187" s="89"/>
      <c r="J187" s="88"/>
      <c r="K187" s="88"/>
      <c r="L187" s="88"/>
      <c r="M187" s="88"/>
      <c r="N187" s="88"/>
    </row>
    <row r="188" spans="1:14" x14ac:dyDescent="0.25">
      <c r="A188" s="88"/>
      <c r="B188" s="88"/>
      <c r="C188" s="88"/>
      <c r="D188" s="89"/>
      <c r="E188" s="89"/>
      <c r="F188" s="89"/>
      <c r="G188" s="89"/>
      <c r="H188" s="89"/>
      <c r="I188" s="89"/>
      <c r="J188" s="88"/>
      <c r="K188" s="88"/>
      <c r="L188" s="88"/>
      <c r="M188" s="88"/>
      <c r="N188" s="88"/>
    </row>
    <row r="189" spans="1:14" x14ac:dyDescent="0.25">
      <c r="A189" s="88"/>
      <c r="B189" s="88"/>
      <c r="C189" s="88"/>
      <c r="D189" s="89"/>
      <c r="E189" s="89"/>
      <c r="F189" s="89"/>
      <c r="G189" s="89"/>
      <c r="H189" s="89"/>
      <c r="I189" s="89"/>
      <c r="J189" s="88"/>
      <c r="K189" s="88"/>
      <c r="L189" s="88"/>
      <c r="M189" s="88"/>
      <c r="N189" s="88"/>
    </row>
    <row r="190" spans="1:14" x14ac:dyDescent="0.25">
      <c r="A190" s="88"/>
      <c r="B190" s="88"/>
      <c r="C190" s="88"/>
      <c r="D190" s="89"/>
      <c r="E190" s="89"/>
      <c r="F190" s="89"/>
      <c r="G190" s="89"/>
      <c r="H190" s="89"/>
      <c r="I190" s="89"/>
      <c r="J190" s="88"/>
      <c r="K190" s="88"/>
      <c r="L190" s="88"/>
      <c r="M190" s="88"/>
      <c r="N190" s="88"/>
    </row>
    <row r="191" spans="1:14" x14ac:dyDescent="0.25">
      <c r="A191" s="88"/>
      <c r="B191" s="88"/>
      <c r="C191" s="88"/>
      <c r="D191" s="89"/>
      <c r="E191" s="89"/>
      <c r="F191" s="89"/>
      <c r="G191" s="89"/>
      <c r="H191" s="89"/>
      <c r="I191" s="89"/>
      <c r="J191" s="88"/>
      <c r="K191" s="88"/>
      <c r="L191" s="88"/>
      <c r="M191" s="88"/>
      <c r="N191" s="88"/>
    </row>
    <row r="192" spans="1:14" x14ac:dyDescent="0.25">
      <c r="A192" s="88"/>
      <c r="B192" s="88"/>
      <c r="C192" s="88"/>
      <c r="D192" s="89"/>
      <c r="E192" s="89"/>
      <c r="F192" s="89"/>
      <c r="G192" s="89"/>
      <c r="H192" s="89"/>
      <c r="I192" s="89"/>
      <c r="J192" s="88"/>
      <c r="K192" s="88"/>
      <c r="L192" s="88"/>
      <c r="M192" s="88"/>
      <c r="N192" s="88"/>
    </row>
    <row r="193" spans="1:14" x14ac:dyDescent="0.25">
      <c r="A193" s="88"/>
      <c r="B193" s="88"/>
      <c r="C193" s="88"/>
      <c r="D193" s="89"/>
      <c r="E193" s="89"/>
      <c r="F193" s="89"/>
      <c r="G193" s="89"/>
      <c r="H193" s="89"/>
      <c r="I193" s="89"/>
      <c r="J193" s="88"/>
      <c r="K193" s="88"/>
      <c r="L193" s="88"/>
      <c r="M193" s="88"/>
      <c r="N193" s="88"/>
    </row>
    <row r="194" spans="1:14" x14ac:dyDescent="0.25">
      <c r="A194" s="88"/>
      <c r="B194" s="88"/>
      <c r="C194" s="88"/>
      <c r="D194" s="89"/>
      <c r="E194" s="89"/>
      <c r="F194" s="89"/>
      <c r="G194" s="89"/>
      <c r="H194" s="89"/>
      <c r="I194" s="89"/>
      <c r="J194" s="88"/>
      <c r="K194" s="88"/>
      <c r="L194" s="88"/>
      <c r="M194" s="88"/>
      <c r="N194" s="88"/>
    </row>
    <row r="195" spans="1:14" x14ac:dyDescent="0.25">
      <c r="A195" s="88"/>
      <c r="B195" s="88"/>
      <c r="C195" s="88"/>
      <c r="D195" s="89"/>
      <c r="E195" s="89"/>
      <c r="F195" s="89"/>
      <c r="G195" s="89"/>
      <c r="H195" s="89"/>
      <c r="I195" s="89"/>
      <c r="J195" s="88"/>
      <c r="K195" s="88"/>
      <c r="L195" s="88"/>
      <c r="M195" s="88"/>
      <c r="N195" s="88"/>
    </row>
    <row r="196" spans="1:14" x14ac:dyDescent="0.25">
      <c r="A196" s="88"/>
      <c r="B196" s="88"/>
      <c r="C196" s="88"/>
      <c r="D196" s="89"/>
      <c r="E196" s="89"/>
      <c r="F196" s="89"/>
      <c r="G196" s="89"/>
      <c r="H196" s="89"/>
      <c r="I196" s="89"/>
      <c r="J196" s="88"/>
      <c r="K196" s="88"/>
      <c r="L196" s="88"/>
      <c r="M196" s="88"/>
      <c r="N196" s="88"/>
    </row>
    <row r="197" spans="1:14" x14ac:dyDescent="0.25">
      <c r="A197" s="88"/>
      <c r="B197" s="88"/>
      <c r="C197" s="88"/>
      <c r="D197" s="89"/>
      <c r="E197" s="89"/>
      <c r="F197" s="89"/>
      <c r="G197" s="89"/>
      <c r="H197" s="89"/>
      <c r="I197" s="89"/>
      <c r="J197" s="88"/>
      <c r="K197" s="88"/>
      <c r="L197" s="88"/>
      <c r="M197" s="88"/>
      <c r="N197" s="88"/>
    </row>
    <row r="198" spans="1:14" x14ac:dyDescent="0.25">
      <c r="A198" s="88"/>
      <c r="B198" s="88"/>
      <c r="C198" s="88"/>
      <c r="D198" s="89"/>
      <c r="E198" s="89"/>
      <c r="F198" s="89"/>
      <c r="G198" s="89"/>
      <c r="H198" s="89"/>
      <c r="I198" s="89"/>
      <c r="J198" s="88"/>
      <c r="K198" s="88"/>
      <c r="L198" s="88"/>
      <c r="M198" s="88"/>
      <c r="N198" s="88"/>
    </row>
    <row r="199" spans="1:14" x14ac:dyDescent="0.25">
      <c r="A199" s="88"/>
      <c r="B199" s="88"/>
      <c r="C199" s="88"/>
      <c r="D199" s="89"/>
      <c r="E199" s="89"/>
      <c r="F199" s="89"/>
      <c r="G199" s="89"/>
      <c r="H199" s="89"/>
      <c r="I199" s="89"/>
      <c r="J199" s="88"/>
      <c r="K199" s="88"/>
      <c r="L199" s="88"/>
      <c r="M199" s="88"/>
      <c r="N199" s="88"/>
    </row>
    <row r="200" spans="1:14" x14ac:dyDescent="0.25">
      <c r="A200" s="88"/>
      <c r="B200" s="88"/>
      <c r="C200" s="88"/>
      <c r="D200" s="89"/>
      <c r="E200" s="89"/>
      <c r="F200" s="89"/>
      <c r="G200" s="89"/>
      <c r="H200" s="89"/>
      <c r="I200" s="89"/>
      <c r="J200" s="88"/>
      <c r="K200" s="88"/>
      <c r="L200" s="88"/>
      <c r="M200" s="88"/>
      <c r="N200" s="88"/>
    </row>
    <row r="201" spans="1:14" x14ac:dyDescent="0.25">
      <c r="A201" s="88"/>
      <c r="B201" s="88"/>
      <c r="C201" s="88"/>
      <c r="D201" s="89"/>
      <c r="E201" s="89"/>
      <c r="F201" s="89"/>
      <c r="G201" s="89"/>
      <c r="H201" s="89"/>
      <c r="I201" s="89"/>
      <c r="J201" s="88"/>
      <c r="K201" s="88"/>
      <c r="L201" s="88"/>
      <c r="M201" s="88"/>
      <c r="N201" s="88"/>
    </row>
    <row r="202" spans="1:14" x14ac:dyDescent="0.25">
      <c r="A202" s="88"/>
      <c r="B202" s="88"/>
      <c r="C202" s="88"/>
      <c r="D202" s="89"/>
      <c r="E202" s="89"/>
      <c r="F202" s="89"/>
      <c r="G202" s="89"/>
      <c r="H202" s="89"/>
      <c r="I202" s="89"/>
      <c r="J202" s="88"/>
      <c r="K202" s="88"/>
      <c r="L202" s="88"/>
      <c r="M202" s="88"/>
      <c r="N202" s="88"/>
    </row>
    <row r="203" spans="1:14" x14ac:dyDescent="0.25">
      <c r="A203" s="88"/>
      <c r="B203" s="88"/>
      <c r="C203" s="88"/>
      <c r="D203" s="89"/>
      <c r="E203" s="89"/>
      <c r="F203" s="89"/>
      <c r="G203" s="89"/>
      <c r="H203" s="89"/>
      <c r="I203" s="89"/>
      <c r="J203" s="88"/>
      <c r="K203" s="88"/>
      <c r="L203" s="88"/>
      <c r="M203" s="88"/>
      <c r="N203" s="88"/>
    </row>
    <row r="204" spans="1:14" x14ac:dyDescent="0.25">
      <c r="A204" s="88"/>
      <c r="B204" s="88"/>
      <c r="C204" s="88"/>
      <c r="D204" s="89"/>
      <c r="E204" s="89"/>
      <c r="F204" s="89"/>
      <c r="G204" s="89"/>
      <c r="H204" s="89"/>
      <c r="I204" s="89"/>
      <c r="J204" s="88"/>
      <c r="K204" s="88"/>
      <c r="L204" s="88"/>
      <c r="M204" s="88"/>
      <c r="N204" s="88"/>
    </row>
    <row r="205" spans="1:14" x14ac:dyDescent="0.25">
      <c r="A205" s="88"/>
      <c r="B205" s="88"/>
      <c r="C205" s="88"/>
      <c r="D205" s="89"/>
      <c r="E205" s="89"/>
      <c r="F205" s="89"/>
      <c r="G205" s="89"/>
      <c r="H205" s="89"/>
      <c r="I205" s="89"/>
      <c r="J205" s="88"/>
      <c r="K205" s="88"/>
      <c r="L205" s="88"/>
      <c r="M205" s="88"/>
      <c r="N205" s="88"/>
    </row>
    <row r="206" spans="1:14" x14ac:dyDescent="0.25">
      <c r="A206" s="88"/>
      <c r="B206" s="88"/>
      <c r="C206" s="88"/>
      <c r="D206" s="89"/>
      <c r="E206" s="89"/>
      <c r="F206" s="89"/>
      <c r="G206" s="89"/>
      <c r="H206" s="89"/>
      <c r="I206" s="89"/>
      <c r="J206" s="88"/>
      <c r="K206" s="88"/>
      <c r="L206" s="88"/>
      <c r="M206" s="88"/>
      <c r="N206" s="88"/>
    </row>
    <row r="207" spans="1:14" x14ac:dyDescent="0.25">
      <c r="A207" s="88"/>
      <c r="B207" s="88"/>
      <c r="C207" s="88"/>
      <c r="D207" s="89"/>
      <c r="E207" s="89"/>
      <c r="F207" s="89"/>
      <c r="G207" s="89"/>
      <c r="H207" s="89"/>
      <c r="I207" s="89"/>
      <c r="J207" s="88"/>
      <c r="K207" s="88"/>
      <c r="L207" s="88"/>
      <c r="M207" s="88"/>
      <c r="N207" s="88"/>
    </row>
    <row r="208" spans="1:14" x14ac:dyDescent="0.25">
      <c r="A208" s="88"/>
      <c r="B208" s="88"/>
      <c r="C208" s="88"/>
      <c r="D208" s="89"/>
      <c r="E208" s="89"/>
      <c r="F208" s="89"/>
      <c r="G208" s="89"/>
      <c r="H208" s="89"/>
      <c r="I208" s="89"/>
      <c r="J208" s="88"/>
      <c r="K208" s="88"/>
      <c r="L208" s="88"/>
      <c r="M208" s="88"/>
      <c r="N208" s="88"/>
    </row>
    <row r="209" spans="1:14" x14ac:dyDescent="0.25">
      <c r="A209" s="88"/>
      <c r="B209" s="88"/>
      <c r="C209" s="88"/>
      <c r="D209" s="89"/>
      <c r="E209" s="89"/>
      <c r="F209" s="89"/>
      <c r="G209" s="89"/>
      <c r="H209" s="89"/>
      <c r="I209" s="89"/>
      <c r="J209" s="88"/>
      <c r="K209" s="88"/>
      <c r="L209" s="88"/>
      <c r="M209" s="88"/>
      <c r="N209" s="88"/>
    </row>
    <row r="210" spans="1:14" x14ac:dyDescent="0.25">
      <c r="A210" s="88"/>
      <c r="B210" s="88"/>
      <c r="C210" s="88"/>
      <c r="D210" s="89"/>
      <c r="E210" s="89"/>
      <c r="F210" s="89"/>
      <c r="G210" s="89"/>
      <c r="H210" s="89"/>
      <c r="I210" s="89"/>
      <c r="J210" s="88"/>
      <c r="K210" s="88"/>
      <c r="L210" s="88"/>
      <c r="M210" s="88"/>
      <c r="N210" s="88"/>
    </row>
    <row r="211" spans="1:14" x14ac:dyDescent="0.25">
      <c r="A211" s="88"/>
      <c r="B211" s="88"/>
      <c r="C211" s="88"/>
      <c r="D211" s="89"/>
      <c r="E211" s="89"/>
      <c r="F211" s="89"/>
      <c r="G211" s="89"/>
      <c r="H211" s="89"/>
      <c r="I211" s="89"/>
      <c r="J211" s="88"/>
      <c r="K211" s="88"/>
      <c r="L211" s="88"/>
      <c r="M211" s="88"/>
      <c r="N211" s="88"/>
    </row>
    <row r="212" spans="1:14" x14ac:dyDescent="0.25">
      <c r="A212" s="88"/>
      <c r="B212" s="88"/>
      <c r="C212" s="88"/>
      <c r="D212" s="89"/>
      <c r="E212" s="89"/>
      <c r="F212" s="89"/>
      <c r="G212" s="89"/>
      <c r="H212" s="89"/>
      <c r="I212" s="89"/>
      <c r="J212" s="88"/>
      <c r="K212" s="88"/>
      <c r="L212" s="88"/>
      <c r="M212" s="88"/>
      <c r="N212" s="88"/>
    </row>
    <row r="213" spans="1:14" x14ac:dyDescent="0.25">
      <c r="A213" s="88"/>
      <c r="B213" s="88"/>
      <c r="C213" s="88"/>
      <c r="D213" s="89"/>
      <c r="E213" s="89"/>
      <c r="F213" s="89"/>
      <c r="G213" s="89"/>
      <c r="H213" s="89"/>
      <c r="I213" s="89"/>
      <c r="J213" s="88"/>
      <c r="K213" s="88"/>
      <c r="L213" s="88"/>
      <c r="M213" s="88"/>
      <c r="N213" s="88"/>
    </row>
    <row r="214" spans="1:14" x14ac:dyDescent="0.25">
      <c r="A214" s="88"/>
      <c r="B214" s="88"/>
      <c r="C214" s="88"/>
      <c r="D214" s="89"/>
      <c r="E214" s="89"/>
      <c r="F214" s="89"/>
      <c r="G214" s="89"/>
      <c r="H214" s="89"/>
      <c r="I214" s="89"/>
      <c r="J214" s="88"/>
      <c r="K214" s="88"/>
      <c r="L214" s="88"/>
      <c r="M214" s="88"/>
      <c r="N214" s="88"/>
    </row>
    <row r="215" spans="1:14" x14ac:dyDescent="0.25">
      <c r="A215" s="88"/>
      <c r="B215" s="88"/>
      <c r="C215" s="88"/>
      <c r="D215" s="89"/>
      <c r="E215" s="89"/>
      <c r="F215" s="89"/>
      <c r="G215" s="89"/>
      <c r="H215" s="89"/>
      <c r="I215" s="89"/>
      <c r="J215" s="88"/>
      <c r="K215" s="88"/>
      <c r="L215" s="88"/>
      <c r="M215" s="88"/>
      <c r="N215" s="88"/>
    </row>
    <row r="216" spans="1:14" x14ac:dyDescent="0.25">
      <c r="A216" s="88"/>
      <c r="B216" s="88"/>
      <c r="C216" s="88"/>
      <c r="D216" s="89"/>
      <c r="E216" s="89"/>
      <c r="F216" s="89"/>
      <c r="G216" s="89"/>
      <c r="H216" s="89"/>
      <c r="I216" s="89"/>
      <c r="J216" s="88"/>
      <c r="K216" s="88"/>
      <c r="L216" s="88"/>
      <c r="M216" s="88"/>
      <c r="N216" s="88"/>
    </row>
    <row r="217" spans="1:14" x14ac:dyDescent="0.25">
      <c r="A217" s="88"/>
      <c r="B217" s="88"/>
      <c r="C217" s="88"/>
      <c r="D217" s="89"/>
      <c r="E217" s="89"/>
      <c r="F217" s="89"/>
      <c r="G217" s="89"/>
      <c r="H217" s="89"/>
      <c r="I217" s="89"/>
      <c r="J217" s="88"/>
      <c r="K217" s="88"/>
      <c r="L217" s="88"/>
      <c r="M217" s="88"/>
      <c r="N217" s="88"/>
    </row>
    <row r="218" spans="1:14" x14ac:dyDescent="0.25">
      <c r="A218" s="88"/>
      <c r="B218" s="88"/>
      <c r="C218" s="88"/>
      <c r="D218" s="89"/>
      <c r="E218" s="89"/>
      <c r="F218" s="89"/>
      <c r="G218" s="89"/>
      <c r="H218" s="89"/>
      <c r="I218" s="89"/>
      <c r="J218" s="88"/>
      <c r="K218" s="88"/>
      <c r="L218" s="88"/>
      <c r="M218" s="88"/>
      <c r="N218" s="88"/>
    </row>
    <row r="219" spans="1:14" x14ac:dyDescent="0.25">
      <c r="A219" s="88"/>
      <c r="B219" s="88"/>
      <c r="C219" s="88"/>
      <c r="D219" s="89"/>
      <c r="E219" s="89"/>
      <c r="F219" s="89"/>
      <c r="G219" s="89"/>
      <c r="H219" s="89"/>
      <c r="I219" s="89"/>
      <c r="J219" s="88"/>
      <c r="K219" s="88"/>
      <c r="L219" s="88"/>
      <c r="M219" s="88"/>
      <c r="N219" s="88"/>
    </row>
    <row r="220" spans="1:14" x14ac:dyDescent="0.25">
      <c r="A220" s="88"/>
      <c r="B220" s="88"/>
      <c r="C220" s="88"/>
      <c r="D220" s="89"/>
      <c r="E220" s="89"/>
      <c r="F220" s="89"/>
      <c r="G220" s="89"/>
      <c r="H220" s="89"/>
      <c r="I220" s="89"/>
      <c r="J220" s="88"/>
      <c r="K220" s="88"/>
      <c r="L220" s="88"/>
      <c r="M220" s="88"/>
      <c r="N220" s="88"/>
    </row>
    <row r="221" spans="1:14" x14ac:dyDescent="0.25">
      <c r="A221" s="88"/>
      <c r="B221" s="88"/>
      <c r="C221" s="88"/>
      <c r="D221" s="89"/>
      <c r="E221" s="89"/>
      <c r="F221" s="89"/>
      <c r="G221" s="89"/>
      <c r="H221" s="89"/>
      <c r="I221" s="89"/>
      <c r="J221" s="88"/>
      <c r="K221" s="88"/>
      <c r="L221" s="88"/>
      <c r="M221" s="88"/>
      <c r="N221" s="88"/>
    </row>
    <row r="222" spans="1:14" x14ac:dyDescent="0.25">
      <c r="A222" s="88"/>
      <c r="B222" s="88"/>
      <c r="C222" s="88"/>
      <c r="D222" s="89"/>
      <c r="E222" s="89"/>
      <c r="F222" s="89"/>
      <c r="G222" s="89"/>
      <c r="H222" s="89"/>
      <c r="I222" s="89"/>
      <c r="J222" s="88"/>
      <c r="K222" s="88"/>
      <c r="L222" s="88"/>
      <c r="M222" s="88"/>
      <c r="N222" s="88"/>
    </row>
    <row r="223" spans="1:14" x14ac:dyDescent="0.25">
      <c r="A223" s="88"/>
      <c r="B223" s="88"/>
      <c r="C223" s="88"/>
      <c r="D223" s="89"/>
      <c r="E223" s="89"/>
      <c r="F223" s="89"/>
      <c r="G223" s="89"/>
      <c r="H223" s="89"/>
      <c r="I223" s="89"/>
      <c r="J223" s="88"/>
      <c r="K223" s="88"/>
      <c r="L223" s="88"/>
      <c r="M223" s="88"/>
      <c r="N223" s="88"/>
    </row>
    <row r="224" spans="1:14" x14ac:dyDescent="0.25">
      <c r="A224" s="88"/>
      <c r="B224" s="88"/>
      <c r="C224" s="88"/>
      <c r="D224" s="89"/>
      <c r="E224" s="89"/>
      <c r="F224" s="89"/>
      <c r="G224" s="89"/>
      <c r="H224" s="89"/>
      <c r="I224" s="89"/>
      <c r="J224" s="88"/>
      <c r="K224" s="88"/>
      <c r="L224" s="88"/>
      <c r="M224" s="88"/>
      <c r="N224" s="88"/>
    </row>
    <row r="225" spans="1:14" x14ac:dyDescent="0.25">
      <c r="A225" s="88"/>
      <c r="B225" s="88"/>
      <c r="C225" s="88"/>
      <c r="D225" s="89"/>
      <c r="E225" s="89"/>
      <c r="F225" s="89"/>
      <c r="G225" s="89"/>
      <c r="H225" s="89"/>
      <c r="I225" s="89"/>
      <c r="J225" s="88"/>
      <c r="K225" s="88"/>
      <c r="L225" s="88"/>
      <c r="M225" s="88"/>
      <c r="N225" s="88"/>
    </row>
    <row r="226" spans="1:14" x14ac:dyDescent="0.25">
      <c r="A226" s="88"/>
      <c r="B226" s="88"/>
      <c r="C226" s="88"/>
      <c r="D226" s="89"/>
      <c r="E226" s="89"/>
      <c r="F226" s="89"/>
      <c r="G226" s="89"/>
      <c r="H226" s="89"/>
      <c r="I226" s="89"/>
      <c r="J226" s="88"/>
      <c r="K226" s="88"/>
      <c r="L226" s="88"/>
      <c r="M226" s="88"/>
      <c r="N226" s="88"/>
    </row>
    <row r="227" spans="1:14" x14ac:dyDescent="0.25">
      <c r="A227" s="88"/>
      <c r="B227" s="88"/>
      <c r="C227" s="88"/>
      <c r="D227" s="89"/>
      <c r="E227" s="89"/>
      <c r="F227" s="89"/>
      <c r="G227" s="89"/>
      <c r="H227" s="89"/>
      <c r="I227" s="89"/>
      <c r="J227" s="88"/>
      <c r="K227" s="88"/>
      <c r="L227" s="88"/>
      <c r="M227" s="88"/>
      <c r="N227" s="88"/>
    </row>
    <row r="228" spans="1:14" x14ac:dyDescent="0.25">
      <c r="A228" s="88"/>
      <c r="B228" s="88"/>
      <c r="C228" s="88"/>
      <c r="D228" s="89"/>
      <c r="E228" s="89"/>
      <c r="F228" s="89"/>
      <c r="G228" s="89"/>
      <c r="H228" s="89"/>
      <c r="I228" s="89"/>
      <c r="J228" s="88"/>
      <c r="K228" s="88"/>
      <c r="L228" s="88"/>
      <c r="M228" s="88"/>
      <c r="N228" s="88"/>
    </row>
    <row r="229" spans="1:14" x14ac:dyDescent="0.25">
      <c r="A229" s="88"/>
      <c r="B229" s="88"/>
      <c r="C229" s="88"/>
      <c r="D229" s="89"/>
      <c r="E229" s="89"/>
      <c r="F229" s="89"/>
      <c r="G229" s="89"/>
      <c r="H229" s="89"/>
      <c r="I229" s="89"/>
      <c r="J229" s="88"/>
      <c r="K229" s="88"/>
      <c r="L229" s="88"/>
      <c r="M229" s="88"/>
      <c r="N229" s="88"/>
    </row>
    <row r="230" spans="1:14" x14ac:dyDescent="0.25">
      <c r="A230" s="88"/>
      <c r="B230" s="88"/>
      <c r="C230" s="88"/>
      <c r="D230" s="89"/>
      <c r="E230" s="89"/>
      <c r="F230" s="89"/>
      <c r="G230" s="89"/>
      <c r="H230" s="89"/>
      <c r="I230" s="89"/>
      <c r="J230" s="88"/>
      <c r="K230" s="88"/>
      <c r="L230" s="88"/>
      <c r="M230" s="88"/>
      <c r="N230" s="88"/>
    </row>
    <row r="231" spans="1:14" x14ac:dyDescent="0.25">
      <c r="A231" s="88"/>
      <c r="B231" s="88"/>
      <c r="C231" s="88"/>
      <c r="D231" s="89"/>
      <c r="E231" s="89"/>
      <c r="F231" s="89"/>
      <c r="G231" s="89"/>
      <c r="H231" s="89"/>
      <c r="I231" s="89"/>
      <c r="J231" s="88"/>
      <c r="K231" s="88"/>
      <c r="L231" s="88"/>
      <c r="M231" s="88"/>
      <c r="N231" s="88"/>
    </row>
    <row r="232" spans="1:14" x14ac:dyDescent="0.25">
      <c r="A232" s="88"/>
      <c r="B232" s="88"/>
      <c r="C232" s="88"/>
      <c r="D232" s="89"/>
      <c r="E232" s="89"/>
      <c r="F232" s="89"/>
      <c r="G232" s="89"/>
      <c r="H232" s="89"/>
      <c r="I232" s="89"/>
      <c r="J232" s="88"/>
      <c r="K232" s="88"/>
      <c r="L232" s="88"/>
      <c r="M232" s="88"/>
      <c r="N232" s="88"/>
    </row>
    <row r="233" spans="1:14" x14ac:dyDescent="0.25">
      <c r="A233" s="88"/>
      <c r="B233" s="88"/>
      <c r="C233" s="88"/>
      <c r="D233" s="89"/>
      <c r="E233" s="89"/>
      <c r="F233" s="89"/>
      <c r="G233" s="89"/>
      <c r="H233" s="89"/>
      <c r="I233" s="89"/>
      <c r="J233" s="88"/>
      <c r="K233" s="88"/>
      <c r="L233" s="88"/>
      <c r="M233" s="88"/>
      <c r="N233" s="88"/>
    </row>
    <row r="234" spans="1:14" x14ac:dyDescent="0.25">
      <c r="A234" s="88"/>
      <c r="B234" s="88"/>
      <c r="C234" s="88"/>
      <c r="D234" s="89"/>
      <c r="E234" s="89"/>
      <c r="F234" s="89"/>
      <c r="G234" s="89"/>
      <c r="H234" s="89"/>
      <c r="I234" s="89"/>
      <c r="J234" s="88"/>
      <c r="K234" s="88"/>
      <c r="L234" s="88"/>
      <c r="M234" s="88"/>
      <c r="N234" s="88"/>
    </row>
    <row r="235" spans="1:14" x14ac:dyDescent="0.25">
      <c r="A235" s="88"/>
      <c r="B235" s="88"/>
      <c r="C235" s="88"/>
      <c r="D235" s="89"/>
      <c r="E235" s="89"/>
      <c r="F235" s="89"/>
      <c r="G235" s="89"/>
      <c r="H235" s="89"/>
      <c r="I235" s="89"/>
      <c r="J235" s="88"/>
      <c r="K235" s="88"/>
      <c r="L235" s="88"/>
      <c r="M235" s="88"/>
      <c r="N235" s="88"/>
    </row>
    <row r="236" spans="1:14" x14ac:dyDescent="0.25">
      <c r="A236" s="88"/>
      <c r="B236" s="88"/>
      <c r="C236" s="88"/>
      <c r="D236" s="89"/>
      <c r="E236" s="89"/>
      <c r="F236" s="89"/>
      <c r="G236" s="89"/>
      <c r="H236" s="89"/>
      <c r="I236" s="89"/>
      <c r="J236" s="88"/>
      <c r="K236" s="88"/>
      <c r="L236" s="88"/>
      <c r="M236" s="88"/>
      <c r="N236" s="88"/>
    </row>
    <row r="237" spans="1:14" x14ac:dyDescent="0.25">
      <c r="A237" s="88"/>
      <c r="B237" s="88"/>
      <c r="C237" s="88"/>
      <c r="D237" s="89"/>
      <c r="E237" s="89"/>
      <c r="F237" s="89"/>
      <c r="G237" s="89"/>
      <c r="H237" s="89"/>
      <c r="I237" s="89"/>
      <c r="J237" s="88"/>
      <c r="K237" s="88"/>
      <c r="L237" s="88"/>
      <c r="M237" s="88"/>
      <c r="N237" s="88"/>
    </row>
    <row r="238" spans="1:14" x14ac:dyDescent="0.25">
      <c r="A238" s="88"/>
      <c r="B238" s="88"/>
      <c r="C238" s="88"/>
      <c r="D238" s="89"/>
      <c r="E238" s="89"/>
      <c r="F238" s="89"/>
      <c r="G238" s="89"/>
      <c r="H238" s="89"/>
      <c r="I238" s="89"/>
      <c r="J238" s="88"/>
      <c r="K238" s="88"/>
      <c r="L238" s="88"/>
      <c r="M238" s="88"/>
      <c r="N238" s="88"/>
    </row>
    <row r="239" spans="1:14" x14ac:dyDescent="0.25">
      <c r="A239" s="88"/>
      <c r="B239" s="88"/>
      <c r="C239" s="88"/>
      <c r="D239" s="89"/>
      <c r="E239" s="89"/>
      <c r="F239" s="89"/>
      <c r="G239" s="89"/>
      <c r="H239" s="89"/>
      <c r="I239" s="89"/>
      <c r="J239" s="88"/>
      <c r="K239" s="88"/>
      <c r="L239" s="88"/>
      <c r="M239" s="88"/>
      <c r="N239" s="88"/>
    </row>
    <row r="240" spans="1:14" x14ac:dyDescent="0.25">
      <c r="A240" s="88"/>
      <c r="B240" s="88"/>
      <c r="C240" s="88"/>
      <c r="D240" s="89"/>
      <c r="E240" s="89"/>
      <c r="F240" s="89"/>
      <c r="G240" s="89"/>
      <c r="H240" s="89"/>
      <c r="I240" s="89"/>
      <c r="J240" s="88"/>
      <c r="K240" s="88"/>
      <c r="L240" s="88"/>
      <c r="M240" s="88"/>
      <c r="N240" s="88"/>
    </row>
    <row r="241" spans="1:14" x14ac:dyDescent="0.25">
      <c r="A241" s="88"/>
      <c r="B241" s="88"/>
      <c r="C241" s="88"/>
      <c r="D241" s="89"/>
      <c r="E241" s="89"/>
      <c r="F241" s="89"/>
      <c r="G241" s="89"/>
      <c r="H241" s="89"/>
      <c r="I241" s="89"/>
      <c r="J241" s="88"/>
      <c r="K241" s="88"/>
      <c r="L241" s="88"/>
      <c r="M241" s="88"/>
      <c r="N241" s="88"/>
    </row>
    <row r="242" spans="1:14" x14ac:dyDescent="0.25">
      <c r="A242" s="88"/>
      <c r="B242" s="88"/>
      <c r="C242" s="88"/>
      <c r="D242" s="89"/>
      <c r="E242" s="89"/>
      <c r="F242" s="89"/>
      <c r="G242" s="89"/>
      <c r="H242" s="89"/>
      <c r="I242" s="89"/>
      <c r="J242" s="88"/>
      <c r="K242" s="88"/>
      <c r="L242" s="88"/>
      <c r="M242" s="88"/>
      <c r="N242" s="88"/>
    </row>
    <row r="243" spans="1:14" x14ac:dyDescent="0.25">
      <c r="A243" s="88"/>
      <c r="B243" s="88"/>
      <c r="C243" s="88"/>
      <c r="D243" s="89"/>
      <c r="E243" s="89"/>
      <c r="F243" s="89"/>
      <c r="G243" s="89"/>
      <c r="H243" s="89"/>
      <c r="I243" s="89"/>
      <c r="J243" s="88"/>
      <c r="K243" s="88"/>
      <c r="L243" s="88"/>
      <c r="M243" s="88"/>
      <c r="N243" s="88"/>
    </row>
    <row r="244" spans="1:14" x14ac:dyDescent="0.25">
      <c r="A244" s="88"/>
      <c r="B244" s="88"/>
      <c r="C244" s="88"/>
      <c r="D244" s="89"/>
      <c r="E244" s="89"/>
      <c r="F244" s="89"/>
      <c r="G244" s="89"/>
      <c r="H244" s="89"/>
      <c r="I244" s="89"/>
      <c r="J244" s="88"/>
      <c r="K244" s="88"/>
      <c r="L244" s="88"/>
      <c r="M244" s="88"/>
      <c r="N244" s="88"/>
    </row>
    <row r="245" spans="1:14" x14ac:dyDescent="0.25">
      <c r="A245" s="88"/>
      <c r="B245" s="88"/>
      <c r="C245" s="88"/>
      <c r="D245" s="89"/>
      <c r="E245" s="89"/>
      <c r="F245" s="89"/>
      <c r="G245" s="89"/>
      <c r="H245" s="89"/>
      <c r="I245" s="89"/>
      <c r="J245" s="88"/>
      <c r="K245" s="88"/>
      <c r="L245" s="88"/>
      <c r="M245" s="88"/>
      <c r="N245" s="88"/>
    </row>
    <row r="246" spans="1:14" x14ac:dyDescent="0.25">
      <c r="A246" s="88"/>
      <c r="B246" s="88"/>
      <c r="C246" s="88"/>
      <c r="D246" s="89"/>
      <c r="E246" s="89"/>
      <c r="F246" s="89"/>
      <c r="G246" s="89"/>
      <c r="H246" s="89"/>
      <c r="I246" s="89"/>
      <c r="J246" s="88"/>
      <c r="K246" s="88"/>
      <c r="L246" s="88"/>
      <c r="M246" s="88"/>
      <c r="N246" s="88"/>
    </row>
    <row r="247" spans="1:14" x14ac:dyDescent="0.25">
      <c r="A247" s="88"/>
      <c r="B247" s="88"/>
      <c r="C247" s="88"/>
      <c r="D247" s="89"/>
      <c r="E247" s="89"/>
      <c r="F247" s="89"/>
      <c r="G247" s="89"/>
      <c r="H247" s="89"/>
      <c r="I247" s="89"/>
      <c r="J247" s="88"/>
      <c r="K247" s="88"/>
      <c r="L247" s="88"/>
      <c r="M247" s="88"/>
      <c r="N247" s="88"/>
    </row>
    <row r="248" spans="1:14" x14ac:dyDescent="0.25">
      <c r="A248" s="88"/>
      <c r="B248" s="88"/>
      <c r="C248" s="88"/>
      <c r="D248" s="89"/>
      <c r="E248" s="89"/>
      <c r="F248" s="89"/>
      <c r="G248" s="89"/>
      <c r="H248" s="89"/>
      <c r="I248" s="89"/>
      <c r="J248" s="88"/>
      <c r="K248" s="88"/>
      <c r="L248" s="88"/>
      <c r="M248" s="88"/>
      <c r="N248" s="88"/>
    </row>
    <row r="249" spans="1:14" x14ac:dyDescent="0.25">
      <c r="A249" s="88"/>
      <c r="B249" s="88"/>
      <c r="C249" s="88"/>
      <c r="D249" s="89"/>
      <c r="E249" s="89"/>
      <c r="F249" s="89"/>
      <c r="G249" s="89"/>
      <c r="H249" s="89"/>
      <c r="I249" s="89"/>
      <c r="J249" s="88"/>
      <c r="K249" s="88"/>
      <c r="L249" s="88"/>
      <c r="M249" s="88"/>
      <c r="N249" s="88"/>
    </row>
    <row r="250" spans="1:14" x14ac:dyDescent="0.25">
      <c r="A250" s="88"/>
      <c r="B250" s="88"/>
      <c r="C250" s="88"/>
      <c r="D250" s="89"/>
      <c r="E250" s="89"/>
      <c r="F250" s="89"/>
      <c r="G250" s="89"/>
      <c r="H250" s="89"/>
      <c r="I250" s="89"/>
      <c r="J250" s="88"/>
      <c r="K250" s="88"/>
      <c r="L250" s="88"/>
      <c r="M250" s="88"/>
      <c r="N250" s="88"/>
    </row>
    <row r="251" spans="1:14" x14ac:dyDescent="0.25">
      <c r="A251" s="88"/>
      <c r="B251" s="88"/>
      <c r="C251" s="88"/>
      <c r="D251" s="89"/>
      <c r="E251" s="89"/>
      <c r="F251" s="89"/>
      <c r="G251" s="89"/>
      <c r="H251" s="89"/>
      <c r="I251" s="89"/>
      <c r="J251" s="88"/>
      <c r="K251" s="88"/>
      <c r="L251" s="88"/>
      <c r="M251" s="88"/>
      <c r="N251" s="88"/>
    </row>
    <row r="252" spans="1:14" x14ac:dyDescent="0.25">
      <c r="A252" s="88"/>
      <c r="B252" s="88"/>
      <c r="C252" s="88"/>
      <c r="D252" s="89"/>
      <c r="E252" s="89"/>
      <c r="F252" s="89"/>
      <c r="G252" s="89"/>
      <c r="H252" s="89"/>
      <c r="I252" s="89"/>
      <c r="J252" s="88"/>
      <c r="K252" s="88"/>
      <c r="L252" s="88"/>
      <c r="M252" s="88"/>
      <c r="N252" s="88"/>
    </row>
    <row r="253" spans="1:14" x14ac:dyDescent="0.25">
      <c r="A253" s="88"/>
      <c r="B253" s="88"/>
      <c r="C253" s="88"/>
      <c r="D253" s="89"/>
      <c r="E253" s="89"/>
      <c r="F253" s="89"/>
      <c r="G253" s="89"/>
      <c r="H253" s="89"/>
      <c r="I253" s="89"/>
      <c r="J253" s="88"/>
      <c r="K253" s="88"/>
      <c r="L253" s="88"/>
      <c r="M253" s="88"/>
      <c r="N253" s="88"/>
    </row>
    <row r="254" spans="1:14" x14ac:dyDescent="0.25">
      <c r="A254" s="88"/>
      <c r="B254" s="88"/>
      <c r="C254" s="88"/>
      <c r="D254" s="89"/>
      <c r="E254" s="89"/>
      <c r="F254" s="89"/>
      <c r="G254" s="89"/>
      <c r="H254" s="89"/>
      <c r="I254" s="89"/>
      <c r="J254" s="88"/>
      <c r="K254" s="88"/>
      <c r="L254" s="88"/>
      <c r="M254" s="88"/>
      <c r="N254" s="88"/>
    </row>
    <row r="255" spans="1:14" x14ac:dyDescent="0.25">
      <c r="A255" s="88"/>
      <c r="B255" s="88"/>
      <c r="C255" s="88"/>
      <c r="D255" s="89"/>
      <c r="E255" s="89"/>
      <c r="F255" s="89"/>
      <c r="G255" s="89"/>
      <c r="H255" s="89"/>
      <c r="I255" s="89"/>
      <c r="J255" s="88"/>
      <c r="K255" s="88"/>
      <c r="L255" s="88"/>
      <c r="M255" s="88"/>
      <c r="N255" s="88"/>
    </row>
    <row r="256" spans="1:14" x14ac:dyDescent="0.25">
      <c r="A256" s="88"/>
      <c r="B256" s="88"/>
      <c r="C256" s="88"/>
      <c r="D256" s="89"/>
      <c r="E256" s="89"/>
      <c r="F256" s="89"/>
      <c r="G256" s="89"/>
      <c r="H256" s="89"/>
      <c r="I256" s="89"/>
      <c r="J256" s="88"/>
      <c r="K256" s="88"/>
      <c r="L256" s="88"/>
      <c r="M256" s="88"/>
      <c r="N256" s="88"/>
    </row>
    <row r="257" spans="1:14" x14ac:dyDescent="0.25">
      <c r="A257" s="88"/>
      <c r="B257" s="88"/>
      <c r="C257" s="88"/>
      <c r="D257" s="89"/>
      <c r="E257" s="89"/>
      <c r="F257" s="89"/>
      <c r="G257" s="89"/>
      <c r="H257" s="89"/>
      <c r="I257" s="89"/>
      <c r="J257" s="88"/>
      <c r="K257" s="88"/>
      <c r="L257" s="88"/>
      <c r="M257" s="88"/>
      <c r="N257" s="88"/>
    </row>
    <row r="258" spans="1:14" x14ac:dyDescent="0.25">
      <c r="A258" s="88"/>
      <c r="B258" s="88"/>
      <c r="C258" s="88"/>
      <c r="D258" s="89"/>
      <c r="E258" s="89"/>
      <c r="F258" s="89"/>
      <c r="G258" s="89"/>
      <c r="H258" s="89"/>
      <c r="I258" s="89"/>
      <c r="J258" s="88"/>
      <c r="K258" s="88"/>
      <c r="L258" s="88"/>
      <c r="M258" s="88"/>
      <c r="N258" s="88"/>
    </row>
    <row r="259" spans="1:14" x14ac:dyDescent="0.25">
      <c r="A259" s="88"/>
      <c r="B259" s="88"/>
      <c r="C259" s="88"/>
      <c r="D259" s="89"/>
      <c r="E259" s="89"/>
      <c r="F259" s="89"/>
      <c r="G259" s="89"/>
      <c r="H259" s="89"/>
      <c r="I259" s="89"/>
      <c r="J259" s="88"/>
      <c r="K259" s="88"/>
      <c r="L259" s="88"/>
      <c r="M259" s="88"/>
      <c r="N259" s="88"/>
    </row>
    <row r="260" spans="1:14" x14ac:dyDescent="0.25">
      <c r="A260" s="88"/>
      <c r="B260" s="88"/>
      <c r="C260" s="88"/>
      <c r="D260" s="89"/>
      <c r="E260" s="89"/>
      <c r="F260" s="89"/>
      <c r="G260" s="89"/>
      <c r="H260" s="89"/>
      <c r="I260" s="89"/>
      <c r="J260" s="88"/>
      <c r="K260" s="88"/>
      <c r="L260" s="88"/>
      <c r="M260" s="88"/>
      <c r="N260" s="88"/>
    </row>
    <row r="261" spans="1:14" x14ac:dyDescent="0.25">
      <c r="A261" s="88"/>
      <c r="B261" s="88"/>
      <c r="C261" s="88"/>
      <c r="D261" s="89"/>
      <c r="E261" s="89"/>
      <c r="F261" s="89"/>
      <c r="G261" s="89"/>
      <c r="H261" s="89"/>
      <c r="I261" s="89"/>
      <c r="J261" s="88"/>
      <c r="K261" s="88"/>
      <c r="L261" s="88"/>
      <c r="M261" s="88"/>
      <c r="N261" s="88"/>
    </row>
    <row r="262" spans="1:14" x14ac:dyDescent="0.25">
      <c r="A262" s="88"/>
      <c r="B262" s="88"/>
      <c r="C262" s="88"/>
      <c r="D262" s="89"/>
      <c r="E262" s="89"/>
      <c r="F262" s="89"/>
      <c r="G262" s="89"/>
      <c r="H262" s="89"/>
      <c r="I262" s="89"/>
      <c r="J262" s="88"/>
      <c r="K262" s="88"/>
      <c r="L262" s="88"/>
      <c r="M262" s="88"/>
      <c r="N262" s="88"/>
    </row>
    <row r="263" spans="1:14" x14ac:dyDescent="0.25">
      <c r="A263" s="88"/>
      <c r="B263" s="88"/>
      <c r="C263" s="88"/>
      <c r="D263" s="89"/>
      <c r="E263" s="89"/>
      <c r="F263" s="89"/>
      <c r="G263" s="89"/>
      <c r="H263" s="89"/>
      <c r="I263" s="89"/>
      <c r="J263" s="88"/>
      <c r="K263" s="88"/>
      <c r="L263" s="88"/>
      <c r="M263" s="88"/>
      <c r="N263" s="88"/>
    </row>
    <row r="264" spans="1:14" x14ac:dyDescent="0.25">
      <c r="A264" s="88"/>
      <c r="B264" s="88"/>
      <c r="C264" s="88"/>
      <c r="D264" s="89"/>
      <c r="E264" s="89"/>
      <c r="F264" s="89"/>
      <c r="G264" s="89"/>
      <c r="H264" s="89"/>
      <c r="I264" s="89"/>
      <c r="J264" s="88"/>
      <c r="K264" s="88"/>
      <c r="L264" s="88"/>
      <c r="M264" s="88"/>
      <c r="N264" s="88"/>
    </row>
    <row r="265" spans="1:14" x14ac:dyDescent="0.25">
      <c r="A265" s="88"/>
      <c r="B265" s="88"/>
      <c r="C265" s="88"/>
      <c r="D265" s="89"/>
      <c r="E265" s="89"/>
      <c r="F265" s="89"/>
      <c r="G265" s="89"/>
      <c r="H265" s="89"/>
      <c r="I265" s="89"/>
      <c r="J265" s="88"/>
      <c r="K265" s="88"/>
      <c r="L265" s="88"/>
      <c r="M265" s="88"/>
      <c r="N265" s="88"/>
    </row>
    <row r="266" spans="1:14" x14ac:dyDescent="0.25">
      <c r="A266" s="88"/>
      <c r="B266" s="88"/>
      <c r="C266" s="88"/>
      <c r="D266" s="89"/>
      <c r="E266" s="89"/>
      <c r="F266" s="89"/>
      <c r="G266" s="89"/>
      <c r="H266" s="89"/>
      <c r="I266" s="89"/>
      <c r="J266" s="88"/>
      <c r="K266" s="88"/>
      <c r="L266" s="88"/>
      <c r="M266" s="88"/>
      <c r="N266" s="88"/>
    </row>
    <row r="267" spans="1:14" x14ac:dyDescent="0.25">
      <c r="A267" s="88"/>
      <c r="B267" s="88"/>
      <c r="C267" s="88"/>
      <c r="D267" s="89"/>
      <c r="E267" s="89"/>
      <c r="F267" s="89"/>
      <c r="G267" s="89"/>
      <c r="H267" s="89"/>
      <c r="I267" s="89"/>
      <c r="J267" s="88"/>
      <c r="K267" s="88"/>
      <c r="L267" s="88"/>
      <c r="M267" s="88"/>
      <c r="N267" s="88"/>
    </row>
    <row r="268" spans="1:14" x14ac:dyDescent="0.25">
      <c r="A268" s="88"/>
      <c r="B268" s="88"/>
      <c r="C268" s="88"/>
      <c r="D268" s="89"/>
      <c r="E268" s="89"/>
      <c r="F268" s="89"/>
      <c r="G268" s="89"/>
      <c r="H268" s="89"/>
      <c r="I268" s="89"/>
      <c r="J268" s="88"/>
      <c r="K268" s="88"/>
      <c r="L268" s="88"/>
      <c r="M268" s="88"/>
      <c r="N268" s="88"/>
    </row>
    <row r="269" spans="1:14" x14ac:dyDescent="0.25">
      <c r="A269" s="88"/>
      <c r="B269" s="88"/>
      <c r="C269" s="88"/>
      <c r="D269" s="89"/>
      <c r="E269" s="89"/>
      <c r="F269" s="89"/>
      <c r="G269" s="89"/>
      <c r="H269" s="89"/>
      <c r="I269" s="89"/>
      <c r="J269" s="88"/>
      <c r="K269" s="88"/>
      <c r="L269" s="88"/>
      <c r="M269" s="88"/>
      <c r="N269" s="88"/>
    </row>
    <row r="270" spans="1:14" x14ac:dyDescent="0.25">
      <c r="A270" s="88"/>
      <c r="B270" s="88"/>
      <c r="C270" s="88"/>
      <c r="D270" s="89"/>
      <c r="E270" s="89"/>
      <c r="F270" s="89"/>
      <c r="G270" s="89"/>
      <c r="H270" s="89"/>
      <c r="I270" s="89"/>
      <c r="J270" s="88"/>
      <c r="K270" s="88"/>
      <c r="L270" s="88"/>
      <c r="M270" s="88"/>
      <c r="N270" s="88"/>
    </row>
    <row r="271" spans="1:14" x14ac:dyDescent="0.25">
      <c r="A271" s="88"/>
      <c r="B271" s="88"/>
      <c r="C271" s="88"/>
      <c r="D271" s="89"/>
      <c r="E271" s="89"/>
      <c r="F271" s="89"/>
      <c r="G271" s="89"/>
      <c r="H271" s="89"/>
      <c r="I271" s="89"/>
      <c r="J271" s="88"/>
      <c r="K271" s="88"/>
      <c r="L271" s="88"/>
      <c r="M271" s="88"/>
      <c r="N271" s="88"/>
    </row>
    <row r="272" spans="1:14" x14ac:dyDescent="0.25">
      <c r="A272" s="88"/>
      <c r="B272" s="88"/>
      <c r="C272" s="88"/>
      <c r="D272" s="89"/>
      <c r="E272" s="89"/>
      <c r="F272" s="89"/>
      <c r="G272" s="89"/>
      <c r="H272" s="89"/>
      <c r="I272" s="89"/>
      <c r="J272" s="88"/>
      <c r="K272" s="88"/>
      <c r="L272" s="88"/>
      <c r="M272" s="88"/>
      <c r="N272" s="88"/>
    </row>
    <row r="273" spans="1:14" x14ac:dyDescent="0.25">
      <c r="A273" s="88"/>
      <c r="B273" s="88"/>
      <c r="C273" s="88"/>
      <c r="D273" s="89"/>
      <c r="E273" s="89"/>
      <c r="F273" s="89"/>
      <c r="G273" s="89"/>
      <c r="H273" s="89"/>
      <c r="I273" s="89"/>
      <c r="J273" s="88"/>
      <c r="K273" s="88"/>
      <c r="L273" s="88"/>
      <c r="M273" s="88"/>
      <c r="N273" s="88"/>
    </row>
    <row r="274" spans="1:14" x14ac:dyDescent="0.25">
      <c r="A274" s="88"/>
      <c r="B274" s="88"/>
      <c r="C274" s="88"/>
      <c r="D274" s="89"/>
      <c r="E274" s="89"/>
      <c r="F274" s="89"/>
      <c r="G274" s="89"/>
      <c r="H274" s="89"/>
      <c r="I274" s="89"/>
      <c r="J274" s="88"/>
      <c r="K274" s="88"/>
      <c r="L274" s="88"/>
      <c r="M274" s="88"/>
      <c r="N274" s="88"/>
    </row>
    <row r="275" spans="1:14" x14ac:dyDescent="0.25">
      <c r="C275"/>
      <c r="D275" s="92"/>
      <c r="E275" s="92"/>
      <c r="F275" s="92"/>
      <c r="G275" s="92"/>
      <c r="H275" s="92"/>
      <c r="I275" s="92"/>
    </row>
    <row r="276" spans="1:14" x14ac:dyDescent="0.25">
      <c r="C276"/>
      <c r="D276" s="92"/>
      <c r="E276" s="92"/>
      <c r="F276" s="92"/>
      <c r="G276" s="92"/>
      <c r="H276" s="92"/>
      <c r="I276" s="92"/>
    </row>
    <row r="277" spans="1:14" x14ac:dyDescent="0.25">
      <c r="C277"/>
      <c r="D277" s="92"/>
      <c r="E277" s="92"/>
      <c r="F277" s="92"/>
      <c r="G277" s="92"/>
      <c r="H277" s="92"/>
      <c r="I277" s="92"/>
    </row>
    <row r="278" spans="1:14" x14ac:dyDescent="0.25">
      <c r="C278"/>
      <c r="D278" s="92"/>
      <c r="E278" s="92"/>
      <c r="F278" s="92"/>
      <c r="G278" s="92"/>
      <c r="H278" s="92"/>
      <c r="I278" s="92"/>
    </row>
  </sheetData>
  <sheetProtection sheet="1" objects="1" scenarios="1"/>
  <mergeCells count="11">
    <mergeCell ref="O85:O91"/>
    <mergeCell ref="O3:O11"/>
    <mergeCell ref="B4:B34"/>
    <mergeCell ref="O12:O22"/>
    <mergeCell ref="O23:O30"/>
    <mergeCell ref="O31:O36"/>
    <mergeCell ref="A1:N1"/>
    <mergeCell ref="A3:A4"/>
    <mergeCell ref="B3:I3"/>
    <mergeCell ref="O37:O44"/>
    <mergeCell ref="O45:O8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1:AF239"/>
  <sheetViews>
    <sheetView showGridLines="0" topLeftCell="A5" zoomScale="85" zoomScaleNormal="85" zoomScaleSheetLayoutView="71" workbookViewId="0">
      <selection activeCell="A5" sqref="A5:E5"/>
    </sheetView>
  </sheetViews>
  <sheetFormatPr baseColWidth="10" defaultRowHeight="15" x14ac:dyDescent="0.25"/>
  <cols>
    <col min="1" max="1" width="17.5703125" style="119" customWidth="1"/>
    <col min="2" max="2" width="22.42578125" style="119" customWidth="1"/>
    <col min="3" max="3" width="31.42578125" style="119" customWidth="1"/>
    <col min="4" max="4" width="12.42578125" style="119" customWidth="1"/>
    <col min="5" max="5" width="18.7109375" style="140" customWidth="1"/>
    <col min="6" max="6" width="15.7109375" style="119" customWidth="1"/>
    <col min="7" max="7" width="15.140625" style="119" customWidth="1"/>
    <col min="8" max="8" width="19" style="119" customWidth="1"/>
    <col min="9" max="9" width="20.140625" style="119" customWidth="1"/>
    <col min="10" max="14" width="6.140625" style="119" customWidth="1"/>
    <col min="15" max="16" width="14.85546875" style="119" customWidth="1"/>
    <col min="17" max="17" width="14.85546875" style="140" customWidth="1"/>
    <col min="18" max="18" width="13.140625" style="119" customWidth="1"/>
    <col min="19" max="21" width="3.7109375" style="119" customWidth="1"/>
    <col min="22" max="22" width="18.5703125" style="119" customWidth="1"/>
    <col min="23" max="25" width="15.7109375" style="119" customWidth="1"/>
    <col min="26" max="26" width="17.28515625" style="119" customWidth="1"/>
    <col min="27" max="27" width="15.7109375" style="119" customWidth="1"/>
    <col min="28" max="30" width="3.7109375" style="119" customWidth="1"/>
    <col min="31" max="31" width="18.7109375" style="119" customWidth="1"/>
    <col min="32" max="32" width="10.42578125" style="126" customWidth="1"/>
    <col min="33" max="16384" width="11.42578125" style="126"/>
  </cols>
  <sheetData>
    <row r="1" spans="1:32" ht="22.15" customHeight="1" x14ac:dyDescent="0.25">
      <c r="C1" s="120"/>
      <c r="D1" s="120"/>
      <c r="E1" s="121" t="s">
        <v>0</v>
      </c>
      <c r="F1" s="199"/>
      <c r="G1" s="200"/>
      <c r="H1" s="201" t="s">
        <v>1</v>
      </c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3"/>
      <c r="V1" s="207"/>
      <c r="W1" s="208"/>
      <c r="X1" s="209"/>
      <c r="Y1" s="122"/>
      <c r="Z1" s="122"/>
      <c r="AA1" s="123"/>
      <c r="AB1" s="124"/>
      <c r="AC1" s="124"/>
      <c r="AD1" s="124"/>
      <c r="AE1" s="124"/>
      <c r="AF1" s="125"/>
    </row>
    <row r="2" spans="1:32" ht="72.75" customHeight="1" x14ac:dyDescent="0.25">
      <c r="C2" s="120"/>
      <c r="D2" s="127"/>
      <c r="E2" s="121" t="s">
        <v>3</v>
      </c>
      <c r="F2" s="199" t="s">
        <v>148</v>
      </c>
      <c r="G2" s="200"/>
      <c r="H2" s="204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6"/>
      <c r="V2" s="210"/>
      <c r="W2" s="211"/>
      <c r="X2" s="212"/>
      <c r="Y2" s="122"/>
      <c r="Z2" s="122"/>
      <c r="AA2" s="123"/>
      <c r="AB2" s="124"/>
      <c r="AC2" s="124"/>
      <c r="AD2" s="124"/>
      <c r="AE2" s="124"/>
      <c r="AF2" s="125"/>
    </row>
    <row r="3" spans="1:32" ht="15.75" x14ac:dyDescent="0.25">
      <c r="A3" s="128"/>
      <c r="B3" s="129"/>
      <c r="C3" s="12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1"/>
      <c r="R3" s="123"/>
      <c r="S3" s="123"/>
      <c r="T3" s="123"/>
      <c r="U3" s="123"/>
      <c r="V3" s="123"/>
      <c r="W3" s="123"/>
      <c r="X3" s="122"/>
      <c r="Y3" s="122"/>
      <c r="Z3" s="122"/>
      <c r="AA3" s="123"/>
      <c r="AB3" s="124"/>
      <c r="AC3" s="124"/>
      <c r="AD3" s="124"/>
      <c r="AE3" s="124"/>
      <c r="AF3" s="125"/>
    </row>
    <row r="4" spans="1:32" ht="15.75" x14ac:dyDescent="0.25">
      <c r="A4" s="213" t="s">
        <v>655</v>
      </c>
      <c r="B4" s="213"/>
      <c r="C4" s="213"/>
      <c r="D4" s="213"/>
      <c r="E4" s="213"/>
      <c r="F4" s="132"/>
      <c r="G4" s="132"/>
      <c r="H4" s="133" t="s">
        <v>333</v>
      </c>
      <c r="I4" s="134" t="s">
        <v>334</v>
      </c>
      <c r="J4" s="132"/>
      <c r="K4" s="132"/>
      <c r="L4" s="132"/>
      <c r="M4" s="132"/>
      <c r="N4" s="132"/>
      <c r="O4" s="132"/>
      <c r="P4" s="132"/>
      <c r="Q4" s="135"/>
      <c r="R4" s="135"/>
      <c r="S4" s="135"/>
      <c r="T4" s="135"/>
      <c r="U4" s="135"/>
      <c r="V4" s="135"/>
      <c r="W4" s="135"/>
      <c r="X4" s="132"/>
      <c r="Y4" s="132"/>
      <c r="Z4" s="132"/>
      <c r="AA4" s="135"/>
      <c r="AB4" s="124"/>
      <c r="AC4" s="124"/>
      <c r="AD4" s="124"/>
      <c r="AE4" s="124"/>
      <c r="AF4" s="125"/>
    </row>
    <row r="5" spans="1:32" x14ac:dyDescent="0.2">
      <c r="A5" s="198" t="s">
        <v>654</v>
      </c>
      <c r="B5" s="198"/>
      <c r="C5" s="198"/>
      <c r="D5" s="198"/>
      <c r="E5" s="198"/>
      <c r="F5" s="136"/>
      <c r="G5" s="132"/>
      <c r="H5" s="132"/>
      <c r="I5" s="132"/>
      <c r="J5" s="132"/>
      <c r="K5" s="132"/>
      <c r="L5" s="132"/>
      <c r="M5" s="132"/>
      <c r="N5" s="132"/>
      <c r="O5" s="124"/>
      <c r="P5" s="124"/>
      <c r="Q5" s="137"/>
      <c r="R5" s="137"/>
      <c r="S5" s="137"/>
      <c r="T5" s="137"/>
      <c r="U5" s="137"/>
      <c r="V5" s="137"/>
      <c r="W5" s="137"/>
      <c r="X5" s="124"/>
      <c r="Y5" s="124"/>
      <c r="Z5" s="124"/>
      <c r="AA5" s="137"/>
      <c r="AB5" s="124"/>
      <c r="AC5" s="124"/>
      <c r="AD5" s="124"/>
      <c r="AE5" s="124"/>
      <c r="AF5" s="125"/>
    </row>
    <row r="6" spans="1:32" x14ac:dyDescent="0.25">
      <c r="A6" s="214" t="s">
        <v>341</v>
      </c>
      <c r="B6" s="214"/>
      <c r="C6" s="214"/>
      <c r="D6" s="214"/>
      <c r="E6" s="214"/>
      <c r="F6" s="138"/>
      <c r="G6" s="132"/>
      <c r="H6" s="132"/>
      <c r="I6" s="132"/>
      <c r="J6" s="132"/>
      <c r="K6" s="132"/>
      <c r="L6" s="132"/>
      <c r="M6" s="132"/>
      <c r="N6" s="132"/>
      <c r="O6" s="124"/>
      <c r="P6" s="124"/>
      <c r="Q6" s="137"/>
      <c r="R6" s="137"/>
      <c r="S6" s="137"/>
      <c r="T6" s="137"/>
      <c r="U6" s="137"/>
      <c r="V6" s="137"/>
      <c r="W6" s="137"/>
      <c r="X6" s="124"/>
      <c r="Y6" s="124"/>
      <c r="Z6" s="124"/>
      <c r="AA6" s="137"/>
      <c r="AB6" s="124"/>
      <c r="AC6" s="124"/>
      <c r="AD6" s="124"/>
      <c r="AE6" s="124"/>
      <c r="AF6" s="125"/>
    </row>
    <row r="7" spans="1:32" ht="30.75" customHeight="1" x14ac:dyDescent="0.25">
      <c r="A7" s="215" t="s">
        <v>356</v>
      </c>
      <c r="B7" s="215"/>
      <c r="C7" s="215"/>
      <c r="D7" s="215"/>
      <c r="E7" s="215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24"/>
      <c r="AC7" s="124"/>
      <c r="AD7" s="124"/>
      <c r="AE7" s="124"/>
      <c r="AF7" s="125"/>
    </row>
    <row r="8" spans="1:32" ht="30.75" customHeight="1" thickBot="1" x14ac:dyDescent="0.3">
      <c r="A8" s="139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24"/>
      <c r="AC8" s="124"/>
      <c r="AD8" s="124"/>
      <c r="AE8" s="124"/>
      <c r="AF8" s="125"/>
    </row>
    <row r="9" spans="1:32" ht="25.15" customHeight="1" thickBot="1" x14ac:dyDescent="0.3">
      <c r="J9" s="216" t="s">
        <v>18</v>
      </c>
      <c r="K9" s="217"/>
      <c r="L9" s="217"/>
      <c r="M9" s="217"/>
      <c r="N9" s="218"/>
      <c r="O9" s="216" t="s">
        <v>19</v>
      </c>
      <c r="P9" s="217"/>
      <c r="Q9" s="218"/>
      <c r="S9" s="216" t="s">
        <v>21</v>
      </c>
      <c r="T9" s="217"/>
      <c r="U9" s="217"/>
      <c r="V9" s="218"/>
      <c r="W9" s="216" t="s">
        <v>22</v>
      </c>
      <c r="X9" s="217"/>
      <c r="Y9" s="217"/>
      <c r="Z9" s="217"/>
      <c r="AA9" s="218"/>
      <c r="AB9" s="216" t="s">
        <v>23</v>
      </c>
      <c r="AC9" s="217"/>
      <c r="AD9" s="217"/>
      <c r="AE9" s="218"/>
      <c r="AF9" s="125"/>
    </row>
    <row r="10" spans="1:32" ht="90" customHeight="1" x14ac:dyDescent="0.25">
      <c r="A10" s="141" t="s">
        <v>9</v>
      </c>
      <c r="B10" s="141" t="s">
        <v>10</v>
      </c>
      <c r="C10" s="141" t="s">
        <v>11</v>
      </c>
      <c r="D10" s="141" t="s">
        <v>12</v>
      </c>
      <c r="E10" s="141" t="s">
        <v>13</v>
      </c>
      <c r="F10" s="141" t="s">
        <v>14</v>
      </c>
      <c r="G10" s="141" t="s">
        <v>15</v>
      </c>
      <c r="H10" s="141" t="s">
        <v>16</v>
      </c>
      <c r="I10" s="141" t="s">
        <v>17</v>
      </c>
      <c r="J10" s="142" t="s">
        <v>25</v>
      </c>
      <c r="K10" s="143" t="s">
        <v>26</v>
      </c>
      <c r="L10" s="143" t="s">
        <v>27</v>
      </c>
      <c r="M10" s="143" t="s">
        <v>28</v>
      </c>
      <c r="N10" s="144" t="s">
        <v>29</v>
      </c>
      <c r="O10" s="145" t="s">
        <v>30</v>
      </c>
      <c r="P10" s="146" t="s">
        <v>31</v>
      </c>
      <c r="Q10" s="147" t="s">
        <v>32</v>
      </c>
      <c r="R10" s="148" t="s">
        <v>20</v>
      </c>
      <c r="S10" s="149" t="s">
        <v>33</v>
      </c>
      <c r="T10" s="150" t="s">
        <v>34</v>
      </c>
      <c r="U10" s="150" t="s">
        <v>35</v>
      </c>
      <c r="V10" s="147" t="s">
        <v>36</v>
      </c>
      <c r="W10" s="145" t="s">
        <v>37</v>
      </c>
      <c r="X10" s="146" t="s">
        <v>38</v>
      </c>
      <c r="Y10" s="146" t="s">
        <v>39</v>
      </c>
      <c r="Z10" s="146" t="s">
        <v>40</v>
      </c>
      <c r="AA10" s="147" t="s">
        <v>41</v>
      </c>
      <c r="AB10" s="149" t="s">
        <v>33</v>
      </c>
      <c r="AC10" s="150" t="s">
        <v>34</v>
      </c>
      <c r="AD10" s="150" t="s">
        <v>35</v>
      </c>
      <c r="AE10" s="147" t="s">
        <v>36</v>
      </c>
      <c r="AF10" s="151"/>
    </row>
    <row r="11" spans="1:32" ht="133.5" customHeight="1" x14ac:dyDescent="0.25">
      <c r="A11" s="152" t="s">
        <v>387</v>
      </c>
      <c r="B11" s="152" t="s">
        <v>501</v>
      </c>
      <c r="C11" s="152" t="s">
        <v>303</v>
      </c>
      <c r="D11" s="152" t="s">
        <v>51</v>
      </c>
      <c r="E11" s="152" t="s">
        <v>44</v>
      </c>
      <c r="F11" s="152" t="s">
        <v>161</v>
      </c>
      <c r="G11" s="153" t="s">
        <v>302</v>
      </c>
      <c r="H11" s="152" t="s">
        <v>207</v>
      </c>
      <c r="I11" s="152" t="s">
        <v>237</v>
      </c>
      <c r="J11" s="154"/>
      <c r="K11" s="154"/>
      <c r="L11" s="154"/>
      <c r="M11" s="155">
        <v>60</v>
      </c>
      <c r="N11" s="155"/>
      <c r="O11" s="156" t="s">
        <v>405</v>
      </c>
      <c r="P11" s="152" t="s">
        <v>502</v>
      </c>
      <c r="Q11" s="152" t="s">
        <v>292</v>
      </c>
      <c r="R11" s="152" t="s">
        <v>51</v>
      </c>
      <c r="S11" s="152">
        <v>1</v>
      </c>
      <c r="T11" s="152">
        <v>3</v>
      </c>
      <c r="U11" s="157">
        <f>S11*T11</f>
        <v>3</v>
      </c>
      <c r="V11" s="155" t="str">
        <f>IF(U11&lt;=4,"BAJO",IF(U11&lt;=9,"MODERADO",IF(U11&lt;=15,"ALTO",IF(U11&lt;=25,"EXTREMO","N/A"))))</f>
        <v>BAJO</v>
      </c>
      <c r="W11" s="158" t="s">
        <v>292</v>
      </c>
      <c r="X11" s="158" t="s">
        <v>292</v>
      </c>
      <c r="Y11" s="158" t="s">
        <v>653</v>
      </c>
      <c r="Z11" s="158" t="s">
        <v>652</v>
      </c>
      <c r="AA11" s="158" t="s">
        <v>292</v>
      </c>
      <c r="AB11" s="152">
        <v>1</v>
      </c>
      <c r="AC11" s="152">
        <v>3</v>
      </c>
      <c r="AD11" s="157">
        <f>AB11*AC11</f>
        <v>3</v>
      </c>
      <c r="AE11" s="155" t="str">
        <f>IF(AD11&lt;=4,"BAJO",IF(AD11&lt;=9,"MODERADO",IF(AD11&lt;=15,"ALTO",IF(AD11&lt;=25,"EXTREMO","N/A"))))</f>
        <v>BAJO</v>
      </c>
      <c r="AF11" s="125"/>
    </row>
    <row r="12" spans="1:32" ht="120" x14ac:dyDescent="0.25">
      <c r="A12" s="152" t="s">
        <v>387</v>
      </c>
      <c r="B12" s="152" t="s">
        <v>501</v>
      </c>
      <c r="C12" s="152" t="s">
        <v>303</v>
      </c>
      <c r="D12" s="152" t="s">
        <v>51</v>
      </c>
      <c r="E12" s="152" t="s">
        <v>44</v>
      </c>
      <c r="F12" s="152" t="s">
        <v>72</v>
      </c>
      <c r="G12" s="153" t="s">
        <v>293</v>
      </c>
      <c r="H12" s="152" t="s">
        <v>196</v>
      </c>
      <c r="I12" s="152" t="s">
        <v>237</v>
      </c>
      <c r="J12" s="154"/>
      <c r="K12" s="154"/>
      <c r="L12" s="154"/>
      <c r="M12" s="155">
        <v>60</v>
      </c>
      <c r="N12" s="155"/>
      <c r="O12" s="156" t="s">
        <v>292</v>
      </c>
      <c r="P12" s="152" t="s">
        <v>513</v>
      </c>
      <c r="Q12" s="156" t="s">
        <v>292</v>
      </c>
      <c r="R12" s="152" t="s">
        <v>51</v>
      </c>
      <c r="S12" s="152">
        <v>1</v>
      </c>
      <c r="T12" s="152">
        <v>4</v>
      </c>
      <c r="U12" s="157">
        <f t="shared" ref="U12:U33" si="0">S12*T12</f>
        <v>4</v>
      </c>
      <c r="V12" s="155" t="str">
        <f t="shared" ref="V12:V33" si="1">IF(U12&lt;=4,"BAJO",IF(U12&lt;=9,"MODERADO",IF(U12&lt;=15,"ALTO",IF(U12&lt;=25,"EXTREMO","N/A"))))</f>
        <v>BAJO</v>
      </c>
      <c r="W12" s="152" t="s">
        <v>292</v>
      </c>
      <c r="X12" s="152" t="s">
        <v>292</v>
      </c>
      <c r="Y12" s="152" t="s">
        <v>292</v>
      </c>
      <c r="Z12" s="153" t="s">
        <v>514</v>
      </c>
      <c r="AA12" s="152" t="s">
        <v>292</v>
      </c>
      <c r="AB12" s="152">
        <v>1</v>
      </c>
      <c r="AC12" s="152">
        <v>1</v>
      </c>
      <c r="AD12" s="157">
        <f t="shared" ref="AD12:AD33" si="2">AB12*AC12</f>
        <v>1</v>
      </c>
      <c r="AE12" s="155" t="str">
        <f t="shared" ref="AE12:AE33" si="3">IF(AD12&lt;=4,"BAJO",IF(AD12&lt;=9,"MODERADO",IF(AD12&lt;=15,"ALTO",IF(AD12&lt;=25,"EXTREMO","N/A"))))</f>
        <v>BAJO</v>
      </c>
      <c r="AF12" s="125"/>
    </row>
    <row r="13" spans="1:32" ht="84" x14ac:dyDescent="0.25">
      <c r="A13" s="152" t="s">
        <v>387</v>
      </c>
      <c r="B13" s="152" t="s">
        <v>515</v>
      </c>
      <c r="C13" s="152" t="s">
        <v>503</v>
      </c>
      <c r="D13" s="152" t="s">
        <v>59</v>
      </c>
      <c r="E13" s="152" t="s">
        <v>44</v>
      </c>
      <c r="F13" s="152" t="s">
        <v>61</v>
      </c>
      <c r="G13" s="153" t="s">
        <v>342</v>
      </c>
      <c r="H13" s="152" t="s">
        <v>196</v>
      </c>
      <c r="I13" s="152" t="s">
        <v>234</v>
      </c>
      <c r="J13" s="154"/>
      <c r="K13" s="154"/>
      <c r="L13" s="154"/>
      <c r="M13" s="155">
        <v>10</v>
      </c>
      <c r="N13" s="155"/>
      <c r="O13" s="153" t="s">
        <v>343</v>
      </c>
      <c r="P13" s="152" t="s">
        <v>504</v>
      </c>
      <c r="Q13" s="156" t="s">
        <v>292</v>
      </c>
      <c r="R13" s="152" t="s">
        <v>59</v>
      </c>
      <c r="S13" s="152">
        <v>1</v>
      </c>
      <c r="T13" s="152">
        <v>3</v>
      </c>
      <c r="U13" s="157">
        <f t="shared" si="0"/>
        <v>3</v>
      </c>
      <c r="V13" s="155" t="str">
        <f t="shared" si="1"/>
        <v>BAJO</v>
      </c>
      <c r="W13" s="152" t="s">
        <v>292</v>
      </c>
      <c r="X13" s="152" t="s">
        <v>292</v>
      </c>
      <c r="Y13" s="152" t="s">
        <v>344</v>
      </c>
      <c r="Z13" s="153" t="s">
        <v>345</v>
      </c>
      <c r="AA13" s="152" t="s">
        <v>292</v>
      </c>
      <c r="AB13" s="152">
        <v>1</v>
      </c>
      <c r="AC13" s="152">
        <v>3</v>
      </c>
      <c r="AD13" s="157">
        <f t="shared" si="2"/>
        <v>3</v>
      </c>
      <c r="AE13" s="155" t="str">
        <f t="shared" si="3"/>
        <v>BAJO</v>
      </c>
      <c r="AF13" s="125"/>
    </row>
    <row r="14" spans="1:32" ht="108" x14ac:dyDescent="0.25">
      <c r="A14" s="152" t="s">
        <v>387</v>
      </c>
      <c r="B14" s="152" t="s">
        <v>501</v>
      </c>
      <c r="C14" s="152" t="s">
        <v>303</v>
      </c>
      <c r="D14" s="152" t="s">
        <v>51</v>
      </c>
      <c r="E14" s="152" t="s">
        <v>44</v>
      </c>
      <c r="F14" s="152" t="s">
        <v>84</v>
      </c>
      <c r="G14" s="153" t="s">
        <v>505</v>
      </c>
      <c r="H14" s="152" t="s">
        <v>196</v>
      </c>
      <c r="I14" s="152" t="s">
        <v>241</v>
      </c>
      <c r="J14" s="154"/>
      <c r="K14" s="154"/>
      <c r="L14" s="154"/>
      <c r="M14" s="155">
        <v>60</v>
      </c>
      <c r="N14" s="155"/>
      <c r="O14" s="153" t="s">
        <v>506</v>
      </c>
      <c r="P14" s="152" t="s">
        <v>388</v>
      </c>
      <c r="Q14" s="156" t="s">
        <v>292</v>
      </c>
      <c r="R14" s="152" t="s">
        <v>51</v>
      </c>
      <c r="S14" s="152">
        <v>1</v>
      </c>
      <c r="T14" s="152">
        <v>3</v>
      </c>
      <c r="U14" s="157">
        <f t="shared" si="0"/>
        <v>3</v>
      </c>
      <c r="V14" s="155" t="str">
        <f t="shared" si="1"/>
        <v>BAJO</v>
      </c>
      <c r="W14" s="152" t="s">
        <v>292</v>
      </c>
      <c r="X14" s="152" t="s">
        <v>292</v>
      </c>
      <c r="Y14" s="152" t="s">
        <v>292</v>
      </c>
      <c r="Z14" s="153" t="s">
        <v>389</v>
      </c>
      <c r="AA14" s="152" t="s">
        <v>292</v>
      </c>
      <c r="AB14" s="152">
        <v>1</v>
      </c>
      <c r="AC14" s="152">
        <v>3</v>
      </c>
      <c r="AD14" s="157">
        <f t="shared" ref="AD14:AD18" si="4">AB14*AC14</f>
        <v>3</v>
      </c>
      <c r="AE14" s="155" t="str">
        <f t="shared" ref="AE14:AE18" si="5">IF(AD14&lt;=4,"BAJO",IF(AD14&lt;=9,"MODERADO",IF(AD14&lt;=15,"ALTO",IF(AD14&lt;=25,"EXTREMO","N/A"))))</f>
        <v>BAJO</v>
      </c>
      <c r="AF14" s="125"/>
    </row>
    <row r="15" spans="1:32" ht="130.5" customHeight="1" x14ac:dyDescent="0.25">
      <c r="A15" s="152" t="s">
        <v>387</v>
      </c>
      <c r="B15" s="152" t="s">
        <v>501</v>
      </c>
      <c r="C15" s="152" t="s">
        <v>303</v>
      </c>
      <c r="D15" s="152" t="s">
        <v>51</v>
      </c>
      <c r="E15" s="152" t="s">
        <v>43</v>
      </c>
      <c r="F15" s="152" t="s">
        <v>53</v>
      </c>
      <c r="G15" s="153" t="s">
        <v>348</v>
      </c>
      <c r="H15" s="152" t="s">
        <v>257</v>
      </c>
      <c r="I15" s="152" t="s">
        <v>218</v>
      </c>
      <c r="J15" s="154"/>
      <c r="K15" s="154"/>
      <c r="L15" s="154"/>
      <c r="M15" s="155">
        <v>60</v>
      </c>
      <c r="N15" s="155"/>
      <c r="O15" s="153" t="s">
        <v>292</v>
      </c>
      <c r="P15" s="152" t="s">
        <v>351</v>
      </c>
      <c r="Q15" s="156" t="s">
        <v>292</v>
      </c>
      <c r="R15" s="152" t="s">
        <v>51</v>
      </c>
      <c r="S15" s="152">
        <v>1</v>
      </c>
      <c r="T15" s="152">
        <v>3</v>
      </c>
      <c r="U15" s="157">
        <f t="shared" si="0"/>
        <v>3</v>
      </c>
      <c r="V15" s="155" t="str">
        <f t="shared" si="1"/>
        <v>BAJO</v>
      </c>
      <c r="W15" s="152" t="s">
        <v>292</v>
      </c>
      <c r="X15" s="152" t="s">
        <v>292</v>
      </c>
      <c r="Y15" s="152" t="s">
        <v>292</v>
      </c>
      <c r="Z15" s="153" t="s">
        <v>516</v>
      </c>
      <c r="AA15" s="152" t="s">
        <v>292</v>
      </c>
      <c r="AB15" s="152">
        <v>1</v>
      </c>
      <c r="AC15" s="152">
        <v>3</v>
      </c>
      <c r="AD15" s="157">
        <f t="shared" si="4"/>
        <v>3</v>
      </c>
      <c r="AE15" s="155" t="str">
        <f t="shared" si="5"/>
        <v>BAJO</v>
      </c>
      <c r="AF15" s="125"/>
    </row>
    <row r="16" spans="1:32" ht="129.75" customHeight="1" x14ac:dyDescent="0.25">
      <c r="A16" s="152" t="s">
        <v>387</v>
      </c>
      <c r="B16" s="152" t="s">
        <v>501</v>
      </c>
      <c r="C16" s="152" t="s">
        <v>303</v>
      </c>
      <c r="D16" s="152" t="s">
        <v>51</v>
      </c>
      <c r="E16" s="152" t="s">
        <v>43</v>
      </c>
      <c r="F16" s="152" t="s">
        <v>60</v>
      </c>
      <c r="G16" s="153" t="s">
        <v>349</v>
      </c>
      <c r="H16" s="152" t="s">
        <v>196</v>
      </c>
      <c r="I16" s="152" t="s">
        <v>221</v>
      </c>
      <c r="J16" s="154"/>
      <c r="K16" s="154"/>
      <c r="L16" s="154"/>
      <c r="M16" s="155">
        <v>60</v>
      </c>
      <c r="N16" s="155"/>
      <c r="O16" s="153" t="s">
        <v>292</v>
      </c>
      <c r="P16" s="152" t="s">
        <v>431</v>
      </c>
      <c r="Q16" s="156" t="s">
        <v>292</v>
      </c>
      <c r="R16" s="152" t="s">
        <v>51</v>
      </c>
      <c r="S16" s="152">
        <v>1</v>
      </c>
      <c r="T16" s="152">
        <v>3</v>
      </c>
      <c r="U16" s="157">
        <f t="shared" si="0"/>
        <v>3</v>
      </c>
      <c r="V16" s="155" t="str">
        <f t="shared" si="1"/>
        <v>BAJO</v>
      </c>
      <c r="W16" s="152" t="s">
        <v>292</v>
      </c>
      <c r="X16" s="152" t="s">
        <v>292</v>
      </c>
      <c r="Y16" s="152" t="s">
        <v>292</v>
      </c>
      <c r="Z16" s="153" t="s">
        <v>536</v>
      </c>
      <c r="AA16" s="152" t="s">
        <v>517</v>
      </c>
      <c r="AB16" s="152">
        <v>1</v>
      </c>
      <c r="AC16" s="152">
        <v>3</v>
      </c>
      <c r="AD16" s="157">
        <f t="shared" si="4"/>
        <v>3</v>
      </c>
      <c r="AE16" s="155" t="str">
        <f t="shared" si="5"/>
        <v>BAJO</v>
      </c>
      <c r="AF16" s="125"/>
    </row>
    <row r="17" spans="1:32" ht="131.25" customHeight="1" x14ac:dyDescent="0.25">
      <c r="A17" s="152" t="s">
        <v>387</v>
      </c>
      <c r="B17" s="152" t="s">
        <v>501</v>
      </c>
      <c r="C17" s="152" t="s">
        <v>303</v>
      </c>
      <c r="D17" s="152" t="s">
        <v>51</v>
      </c>
      <c r="E17" s="152" t="s">
        <v>48</v>
      </c>
      <c r="F17" s="152" t="s">
        <v>180</v>
      </c>
      <c r="G17" s="153" t="s">
        <v>510</v>
      </c>
      <c r="H17" s="152" t="s">
        <v>196</v>
      </c>
      <c r="I17" s="152" t="s">
        <v>273</v>
      </c>
      <c r="J17" s="154"/>
      <c r="K17" s="154"/>
      <c r="L17" s="154"/>
      <c r="M17" s="155">
        <v>60</v>
      </c>
      <c r="N17" s="155"/>
      <c r="O17" s="153" t="s">
        <v>353</v>
      </c>
      <c r="P17" s="152" t="s">
        <v>292</v>
      </c>
      <c r="Q17" s="156" t="s">
        <v>292</v>
      </c>
      <c r="R17" s="152" t="s">
        <v>51</v>
      </c>
      <c r="S17" s="152">
        <v>1</v>
      </c>
      <c r="T17" s="152">
        <v>3</v>
      </c>
      <c r="U17" s="157">
        <f t="shared" si="0"/>
        <v>3</v>
      </c>
      <c r="V17" s="155" t="str">
        <f t="shared" si="1"/>
        <v>BAJO</v>
      </c>
      <c r="W17" s="152" t="s">
        <v>292</v>
      </c>
      <c r="X17" s="152" t="s">
        <v>292</v>
      </c>
      <c r="Y17" s="152" t="s">
        <v>292</v>
      </c>
      <c r="Z17" s="153" t="s">
        <v>354</v>
      </c>
      <c r="AA17" s="152" t="s">
        <v>292</v>
      </c>
      <c r="AB17" s="152">
        <v>1</v>
      </c>
      <c r="AC17" s="152">
        <v>3</v>
      </c>
      <c r="AD17" s="157">
        <f t="shared" si="4"/>
        <v>3</v>
      </c>
      <c r="AE17" s="155" t="str">
        <f t="shared" si="5"/>
        <v>BAJO</v>
      </c>
      <c r="AF17" s="125"/>
    </row>
    <row r="18" spans="1:32" ht="124.5" customHeight="1" x14ac:dyDescent="0.25">
      <c r="A18" s="152" t="s">
        <v>387</v>
      </c>
      <c r="B18" s="152" t="s">
        <v>501</v>
      </c>
      <c r="C18" s="152" t="s">
        <v>303</v>
      </c>
      <c r="D18" s="152" t="s">
        <v>51</v>
      </c>
      <c r="E18" s="152" t="s">
        <v>48</v>
      </c>
      <c r="F18" s="152" t="s">
        <v>101</v>
      </c>
      <c r="G18" s="153" t="s">
        <v>350</v>
      </c>
      <c r="H18" s="152" t="s">
        <v>196</v>
      </c>
      <c r="I18" s="152" t="s">
        <v>275</v>
      </c>
      <c r="J18" s="154"/>
      <c r="K18" s="154"/>
      <c r="L18" s="154"/>
      <c r="M18" s="155">
        <v>60</v>
      </c>
      <c r="N18" s="155"/>
      <c r="O18" s="152" t="s">
        <v>292</v>
      </c>
      <c r="P18" s="152" t="s">
        <v>518</v>
      </c>
      <c r="Q18" s="152" t="s">
        <v>292</v>
      </c>
      <c r="R18" s="152" t="s">
        <v>51</v>
      </c>
      <c r="S18" s="152">
        <v>1</v>
      </c>
      <c r="T18" s="152">
        <v>4</v>
      </c>
      <c r="U18" s="157">
        <f t="shared" si="0"/>
        <v>4</v>
      </c>
      <c r="V18" s="155" t="str">
        <f t="shared" si="1"/>
        <v>BAJO</v>
      </c>
      <c r="W18" s="152" t="s">
        <v>292</v>
      </c>
      <c r="X18" s="152" t="s">
        <v>292</v>
      </c>
      <c r="Y18" s="152" t="s">
        <v>292</v>
      </c>
      <c r="Z18" s="153" t="s">
        <v>347</v>
      </c>
      <c r="AA18" s="152" t="s">
        <v>292</v>
      </c>
      <c r="AB18" s="152">
        <v>1</v>
      </c>
      <c r="AC18" s="152">
        <v>3</v>
      </c>
      <c r="AD18" s="157">
        <f t="shared" si="4"/>
        <v>3</v>
      </c>
      <c r="AE18" s="155" t="str">
        <f t="shared" si="5"/>
        <v>BAJO</v>
      </c>
      <c r="AF18" s="125"/>
    </row>
    <row r="19" spans="1:32" ht="144.75" customHeight="1" x14ac:dyDescent="0.25">
      <c r="A19" s="152" t="s">
        <v>387</v>
      </c>
      <c r="B19" s="152" t="s">
        <v>501</v>
      </c>
      <c r="C19" s="152" t="s">
        <v>303</v>
      </c>
      <c r="D19" s="152" t="s">
        <v>51</v>
      </c>
      <c r="E19" s="152" t="s">
        <v>48</v>
      </c>
      <c r="F19" s="152" t="s">
        <v>177</v>
      </c>
      <c r="G19" s="153" t="s">
        <v>294</v>
      </c>
      <c r="H19" s="152" t="s">
        <v>199</v>
      </c>
      <c r="I19" s="152" t="s">
        <v>265</v>
      </c>
      <c r="J19" s="159"/>
      <c r="K19" s="159"/>
      <c r="L19" s="159"/>
      <c r="M19" s="155">
        <v>60</v>
      </c>
      <c r="N19" s="155"/>
      <c r="O19" s="152" t="s">
        <v>292</v>
      </c>
      <c r="P19" s="153" t="s">
        <v>519</v>
      </c>
      <c r="Q19" s="152" t="s">
        <v>292</v>
      </c>
      <c r="R19" s="152" t="s">
        <v>51</v>
      </c>
      <c r="S19" s="152">
        <v>4</v>
      </c>
      <c r="T19" s="152">
        <v>1</v>
      </c>
      <c r="U19" s="157">
        <f t="shared" si="0"/>
        <v>4</v>
      </c>
      <c r="V19" s="155" t="str">
        <f t="shared" si="1"/>
        <v>BAJO</v>
      </c>
      <c r="W19" s="160" t="s">
        <v>292</v>
      </c>
      <c r="X19" s="160" t="s">
        <v>292</v>
      </c>
      <c r="Y19" s="160" t="s">
        <v>327</v>
      </c>
      <c r="Z19" s="160" t="s">
        <v>520</v>
      </c>
      <c r="AA19" s="160" t="s">
        <v>292</v>
      </c>
      <c r="AB19" s="152">
        <v>4</v>
      </c>
      <c r="AC19" s="152">
        <v>1</v>
      </c>
      <c r="AD19" s="157">
        <f t="shared" si="2"/>
        <v>4</v>
      </c>
      <c r="AE19" s="155" t="str">
        <f t="shared" si="3"/>
        <v>BAJO</v>
      </c>
      <c r="AF19" s="125"/>
    </row>
    <row r="20" spans="1:32" ht="133.5" customHeight="1" x14ac:dyDescent="0.25">
      <c r="A20" s="152" t="s">
        <v>387</v>
      </c>
      <c r="B20" s="152" t="s">
        <v>521</v>
      </c>
      <c r="C20" s="152" t="s">
        <v>360</v>
      </c>
      <c r="D20" s="152" t="s">
        <v>51</v>
      </c>
      <c r="E20" s="152" t="s">
        <v>48</v>
      </c>
      <c r="F20" s="152" t="s">
        <v>262</v>
      </c>
      <c r="G20" s="153" t="s">
        <v>296</v>
      </c>
      <c r="H20" s="152" t="s">
        <v>119</v>
      </c>
      <c r="I20" s="152" t="s">
        <v>286</v>
      </c>
      <c r="J20" s="159"/>
      <c r="K20" s="159"/>
      <c r="L20" s="159"/>
      <c r="M20" s="155">
        <v>25</v>
      </c>
      <c r="N20" s="155"/>
      <c r="O20" s="161" t="s">
        <v>292</v>
      </c>
      <c r="P20" s="156" t="s">
        <v>522</v>
      </c>
      <c r="Q20" s="161" t="s">
        <v>292</v>
      </c>
      <c r="R20" s="152" t="s">
        <v>51</v>
      </c>
      <c r="S20" s="152">
        <v>2</v>
      </c>
      <c r="T20" s="152">
        <v>2</v>
      </c>
      <c r="U20" s="157">
        <f t="shared" si="0"/>
        <v>4</v>
      </c>
      <c r="V20" s="155" t="str">
        <f t="shared" si="1"/>
        <v>BAJO</v>
      </c>
      <c r="W20" s="160" t="s">
        <v>292</v>
      </c>
      <c r="X20" s="160" t="s">
        <v>292</v>
      </c>
      <c r="Y20" s="160" t="s">
        <v>292</v>
      </c>
      <c r="Z20" s="153" t="s">
        <v>523</v>
      </c>
      <c r="AA20" s="153" t="s">
        <v>292</v>
      </c>
      <c r="AB20" s="152">
        <v>2</v>
      </c>
      <c r="AC20" s="152">
        <v>2</v>
      </c>
      <c r="AD20" s="157">
        <f t="shared" si="2"/>
        <v>4</v>
      </c>
      <c r="AE20" s="155" t="str">
        <f t="shared" si="3"/>
        <v>BAJO</v>
      </c>
      <c r="AF20" s="125"/>
    </row>
    <row r="21" spans="1:32" ht="128.25" customHeight="1" x14ac:dyDescent="0.25">
      <c r="A21" s="152" t="s">
        <v>387</v>
      </c>
      <c r="B21" s="152" t="s">
        <v>521</v>
      </c>
      <c r="C21" s="152" t="s">
        <v>360</v>
      </c>
      <c r="D21" s="152" t="s">
        <v>59</v>
      </c>
      <c r="E21" s="152" t="s">
        <v>48</v>
      </c>
      <c r="F21" s="152" t="s">
        <v>183</v>
      </c>
      <c r="G21" s="153" t="s">
        <v>361</v>
      </c>
      <c r="H21" s="152" t="s">
        <v>215</v>
      </c>
      <c r="I21" s="152" t="s">
        <v>537</v>
      </c>
      <c r="J21" s="159"/>
      <c r="K21" s="159"/>
      <c r="L21" s="159"/>
      <c r="M21" s="155">
        <v>25</v>
      </c>
      <c r="N21" s="155"/>
      <c r="O21" s="161" t="s">
        <v>292</v>
      </c>
      <c r="P21" s="156" t="s">
        <v>362</v>
      </c>
      <c r="Q21" s="161" t="s">
        <v>292</v>
      </c>
      <c r="R21" s="152" t="s">
        <v>51</v>
      </c>
      <c r="S21" s="152">
        <v>3</v>
      </c>
      <c r="T21" s="152">
        <v>3</v>
      </c>
      <c r="U21" s="157">
        <f t="shared" si="0"/>
        <v>9</v>
      </c>
      <c r="V21" s="155" t="str">
        <f t="shared" si="1"/>
        <v>MODERADO</v>
      </c>
      <c r="W21" s="160" t="s">
        <v>292</v>
      </c>
      <c r="X21" s="160" t="s">
        <v>292</v>
      </c>
      <c r="Y21" s="160" t="s">
        <v>292</v>
      </c>
      <c r="Z21" s="153" t="s">
        <v>524</v>
      </c>
      <c r="AA21" s="153" t="s">
        <v>292</v>
      </c>
      <c r="AB21" s="152">
        <v>3</v>
      </c>
      <c r="AC21" s="152">
        <v>3</v>
      </c>
      <c r="AD21" s="157">
        <f t="shared" si="2"/>
        <v>9</v>
      </c>
      <c r="AE21" s="155" t="str">
        <f t="shared" si="3"/>
        <v>MODERADO</v>
      </c>
      <c r="AF21" s="125"/>
    </row>
    <row r="22" spans="1:32" ht="148.5" customHeight="1" x14ac:dyDescent="0.25">
      <c r="A22" s="152" t="s">
        <v>387</v>
      </c>
      <c r="B22" s="152" t="s">
        <v>501</v>
      </c>
      <c r="C22" s="152" t="s">
        <v>303</v>
      </c>
      <c r="D22" s="152" t="s">
        <v>51</v>
      </c>
      <c r="E22" s="152" t="s">
        <v>48</v>
      </c>
      <c r="F22" s="152" t="s">
        <v>96</v>
      </c>
      <c r="G22" s="153" t="s">
        <v>297</v>
      </c>
      <c r="H22" s="152" t="s">
        <v>189</v>
      </c>
      <c r="I22" s="152" t="s">
        <v>269</v>
      </c>
      <c r="J22" s="159"/>
      <c r="K22" s="159"/>
      <c r="L22" s="159"/>
      <c r="M22" s="155">
        <v>60</v>
      </c>
      <c r="N22" s="155"/>
      <c r="O22" s="161" t="s">
        <v>328</v>
      </c>
      <c r="P22" s="156" t="s">
        <v>390</v>
      </c>
      <c r="Q22" s="161" t="s">
        <v>292</v>
      </c>
      <c r="R22" s="152" t="s">
        <v>51</v>
      </c>
      <c r="S22" s="152">
        <v>3</v>
      </c>
      <c r="T22" s="152">
        <v>2</v>
      </c>
      <c r="U22" s="157">
        <f t="shared" si="0"/>
        <v>6</v>
      </c>
      <c r="V22" s="155" t="str">
        <f t="shared" si="1"/>
        <v>MODERADO</v>
      </c>
      <c r="W22" s="160" t="s">
        <v>292</v>
      </c>
      <c r="X22" s="160" t="s">
        <v>292</v>
      </c>
      <c r="Y22" s="158" t="s">
        <v>355</v>
      </c>
      <c r="Z22" s="158" t="s">
        <v>525</v>
      </c>
      <c r="AA22" s="160" t="s">
        <v>292</v>
      </c>
      <c r="AB22" s="152">
        <v>3</v>
      </c>
      <c r="AC22" s="152">
        <v>2</v>
      </c>
      <c r="AD22" s="157">
        <f t="shared" si="2"/>
        <v>6</v>
      </c>
      <c r="AE22" s="155" t="str">
        <f t="shared" si="3"/>
        <v>MODERADO</v>
      </c>
      <c r="AF22" s="125"/>
    </row>
    <row r="23" spans="1:32" ht="129" customHeight="1" x14ac:dyDescent="0.25">
      <c r="A23" s="152" t="s">
        <v>387</v>
      </c>
      <c r="B23" s="152" t="s">
        <v>501</v>
      </c>
      <c r="C23" s="152" t="s">
        <v>303</v>
      </c>
      <c r="D23" s="152" t="s">
        <v>51</v>
      </c>
      <c r="E23" s="152" t="s">
        <v>48</v>
      </c>
      <c r="F23" s="152" t="s">
        <v>94</v>
      </c>
      <c r="G23" s="153" t="s">
        <v>391</v>
      </c>
      <c r="H23" s="152" t="s">
        <v>133</v>
      </c>
      <c r="I23" s="152" t="s">
        <v>269</v>
      </c>
      <c r="J23" s="159"/>
      <c r="K23" s="159"/>
      <c r="L23" s="159"/>
      <c r="M23" s="155">
        <v>60</v>
      </c>
      <c r="N23" s="155"/>
      <c r="O23" s="161" t="s">
        <v>292</v>
      </c>
      <c r="P23" s="156" t="s">
        <v>392</v>
      </c>
      <c r="Q23" s="161" t="s">
        <v>292</v>
      </c>
      <c r="R23" s="152" t="s">
        <v>51</v>
      </c>
      <c r="S23" s="152">
        <v>3</v>
      </c>
      <c r="T23" s="152">
        <v>2</v>
      </c>
      <c r="U23" s="157">
        <f t="shared" si="0"/>
        <v>6</v>
      </c>
      <c r="V23" s="155" t="str">
        <f t="shared" si="1"/>
        <v>MODERADO</v>
      </c>
      <c r="W23" s="160" t="s">
        <v>292</v>
      </c>
      <c r="X23" s="160" t="s">
        <v>292</v>
      </c>
      <c r="Y23" s="160" t="s">
        <v>292</v>
      </c>
      <c r="Z23" s="158" t="s">
        <v>530</v>
      </c>
      <c r="AA23" s="158" t="s">
        <v>292</v>
      </c>
      <c r="AB23" s="152">
        <v>3</v>
      </c>
      <c r="AC23" s="152">
        <v>2</v>
      </c>
      <c r="AD23" s="157">
        <f t="shared" si="2"/>
        <v>6</v>
      </c>
      <c r="AE23" s="155" t="str">
        <f t="shared" si="3"/>
        <v>MODERADO</v>
      </c>
      <c r="AF23" s="125"/>
    </row>
    <row r="24" spans="1:32" ht="126.75" customHeight="1" x14ac:dyDescent="0.25">
      <c r="A24" s="152" t="s">
        <v>387</v>
      </c>
      <c r="B24" s="152" t="s">
        <v>501</v>
      </c>
      <c r="C24" s="152" t="s">
        <v>303</v>
      </c>
      <c r="D24" s="152" t="s">
        <v>51</v>
      </c>
      <c r="E24" s="162" t="s">
        <v>220</v>
      </c>
      <c r="F24" s="152" t="s">
        <v>57</v>
      </c>
      <c r="G24" s="153" t="s">
        <v>393</v>
      </c>
      <c r="H24" s="152" t="s">
        <v>196</v>
      </c>
      <c r="I24" s="152" t="s">
        <v>286</v>
      </c>
      <c r="J24" s="159"/>
      <c r="K24" s="159"/>
      <c r="L24" s="159"/>
      <c r="M24" s="159"/>
      <c r="N24" s="155"/>
      <c r="O24" s="161" t="s">
        <v>394</v>
      </c>
      <c r="P24" s="161" t="s">
        <v>568</v>
      </c>
      <c r="Q24" s="161" t="s">
        <v>292</v>
      </c>
      <c r="R24" s="152" t="s">
        <v>51</v>
      </c>
      <c r="S24" s="152">
        <v>2</v>
      </c>
      <c r="T24" s="152">
        <v>5</v>
      </c>
      <c r="U24" s="157">
        <f t="shared" si="0"/>
        <v>10</v>
      </c>
      <c r="V24" s="155" t="str">
        <f t="shared" si="1"/>
        <v>ALTO</v>
      </c>
      <c r="W24" s="160" t="s">
        <v>292</v>
      </c>
      <c r="X24" s="160" t="s">
        <v>292</v>
      </c>
      <c r="Y24" s="160" t="s">
        <v>567</v>
      </c>
      <c r="Z24" s="160" t="s">
        <v>569</v>
      </c>
      <c r="AA24" s="160" t="s">
        <v>292</v>
      </c>
      <c r="AB24" s="152">
        <v>5</v>
      </c>
      <c r="AC24" s="152">
        <v>2</v>
      </c>
      <c r="AD24" s="157">
        <f t="shared" si="2"/>
        <v>10</v>
      </c>
      <c r="AE24" s="155" t="str">
        <f t="shared" si="3"/>
        <v>ALTO</v>
      </c>
      <c r="AF24" s="125"/>
    </row>
    <row r="25" spans="1:32" ht="127.5" x14ac:dyDescent="0.25">
      <c r="A25" s="152" t="s">
        <v>387</v>
      </c>
      <c r="B25" s="152" t="s">
        <v>501</v>
      </c>
      <c r="C25" s="152" t="s">
        <v>303</v>
      </c>
      <c r="D25" s="152" t="s">
        <v>51</v>
      </c>
      <c r="E25" s="152" t="s">
        <v>48</v>
      </c>
      <c r="F25" s="152" t="s">
        <v>175</v>
      </c>
      <c r="G25" s="153" t="s">
        <v>298</v>
      </c>
      <c r="H25" s="152" t="s">
        <v>196</v>
      </c>
      <c r="I25" s="152" t="s">
        <v>395</v>
      </c>
      <c r="J25" s="159"/>
      <c r="K25" s="159"/>
      <c r="L25" s="159"/>
      <c r="M25" s="155">
        <v>60</v>
      </c>
      <c r="N25" s="155"/>
      <c r="O25" s="156" t="s">
        <v>528</v>
      </c>
      <c r="P25" s="156" t="s">
        <v>529</v>
      </c>
      <c r="Q25" s="163" t="s">
        <v>396</v>
      </c>
      <c r="R25" s="152" t="s">
        <v>51</v>
      </c>
      <c r="S25" s="152">
        <v>4</v>
      </c>
      <c r="T25" s="152">
        <v>1</v>
      </c>
      <c r="U25" s="157">
        <f t="shared" si="0"/>
        <v>4</v>
      </c>
      <c r="V25" s="155" t="str">
        <f t="shared" si="1"/>
        <v>BAJO</v>
      </c>
      <c r="W25" s="160" t="s">
        <v>292</v>
      </c>
      <c r="X25" s="160" t="s">
        <v>292</v>
      </c>
      <c r="Y25" s="160" t="s">
        <v>292</v>
      </c>
      <c r="Z25" s="160" t="s">
        <v>397</v>
      </c>
      <c r="AA25" s="153" t="s">
        <v>292</v>
      </c>
      <c r="AB25" s="152">
        <v>4</v>
      </c>
      <c r="AC25" s="152">
        <v>1</v>
      </c>
      <c r="AD25" s="157">
        <f t="shared" si="2"/>
        <v>4</v>
      </c>
      <c r="AE25" s="155" t="str">
        <f t="shared" si="3"/>
        <v>BAJO</v>
      </c>
      <c r="AF25" s="125"/>
    </row>
    <row r="26" spans="1:32" ht="210" customHeight="1" x14ac:dyDescent="0.25">
      <c r="A26" s="152" t="s">
        <v>387</v>
      </c>
      <c r="B26" s="152" t="s">
        <v>501</v>
      </c>
      <c r="C26" s="152" t="s">
        <v>303</v>
      </c>
      <c r="D26" s="152" t="s">
        <v>51</v>
      </c>
      <c r="E26" s="152" t="s">
        <v>47</v>
      </c>
      <c r="F26" s="152" t="s">
        <v>69</v>
      </c>
      <c r="G26" s="153" t="s">
        <v>299</v>
      </c>
      <c r="H26" s="152" t="s">
        <v>138</v>
      </c>
      <c r="I26" s="152" t="s">
        <v>255</v>
      </c>
      <c r="J26" s="159"/>
      <c r="K26" s="159"/>
      <c r="L26" s="159"/>
      <c r="M26" s="155">
        <v>60</v>
      </c>
      <c r="N26" s="154"/>
      <c r="O26" s="156" t="s">
        <v>509</v>
      </c>
      <c r="P26" s="156" t="s">
        <v>531</v>
      </c>
      <c r="Q26" s="156" t="s">
        <v>292</v>
      </c>
      <c r="R26" s="152" t="s">
        <v>51</v>
      </c>
      <c r="S26" s="152">
        <v>3</v>
      </c>
      <c r="T26" s="152">
        <v>2</v>
      </c>
      <c r="U26" s="157">
        <f t="shared" si="0"/>
        <v>6</v>
      </c>
      <c r="V26" s="155" t="str">
        <f t="shared" si="1"/>
        <v>MODERADO</v>
      </c>
      <c r="W26" s="160" t="s">
        <v>292</v>
      </c>
      <c r="X26" s="160" t="s">
        <v>292</v>
      </c>
      <c r="Y26" s="160" t="s">
        <v>292</v>
      </c>
      <c r="Z26" s="160" t="s">
        <v>532</v>
      </c>
      <c r="AA26" s="160" t="s">
        <v>292</v>
      </c>
      <c r="AB26" s="152">
        <v>3</v>
      </c>
      <c r="AC26" s="152">
        <v>2</v>
      </c>
      <c r="AD26" s="157">
        <f t="shared" si="2"/>
        <v>6</v>
      </c>
      <c r="AE26" s="155" t="str">
        <f t="shared" si="3"/>
        <v>MODERADO</v>
      </c>
      <c r="AF26" s="125"/>
    </row>
    <row r="27" spans="1:32" ht="178.5" x14ac:dyDescent="0.25">
      <c r="A27" s="152" t="s">
        <v>387</v>
      </c>
      <c r="B27" s="152" t="s">
        <v>501</v>
      </c>
      <c r="C27" s="152" t="s">
        <v>303</v>
      </c>
      <c r="D27" s="152" t="s">
        <v>51</v>
      </c>
      <c r="E27" s="152" t="s">
        <v>47</v>
      </c>
      <c r="F27" s="152" t="s">
        <v>400</v>
      </c>
      <c r="G27" s="153" t="s">
        <v>300</v>
      </c>
      <c r="H27" s="152" t="s">
        <v>120</v>
      </c>
      <c r="I27" s="152" t="s">
        <v>255</v>
      </c>
      <c r="J27" s="159"/>
      <c r="K27" s="159"/>
      <c r="L27" s="159"/>
      <c r="M27" s="155">
        <v>60</v>
      </c>
      <c r="N27" s="155"/>
      <c r="O27" s="156" t="s">
        <v>401</v>
      </c>
      <c r="P27" s="156" t="s">
        <v>533</v>
      </c>
      <c r="Q27" s="156" t="s">
        <v>292</v>
      </c>
      <c r="R27" s="152" t="s">
        <v>51</v>
      </c>
      <c r="S27" s="152">
        <v>3</v>
      </c>
      <c r="T27" s="152">
        <v>2</v>
      </c>
      <c r="U27" s="157">
        <f t="shared" si="0"/>
        <v>6</v>
      </c>
      <c r="V27" s="155" t="str">
        <f t="shared" si="1"/>
        <v>MODERADO</v>
      </c>
      <c r="W27" s="160" t="s">
        <v>292</v>
      </c>
      <c r="X27" s="160" t="s">
        <v>292</v>
      </c>
      <c r="Y27" s="158" t="s">
        <v>301</v>
      </c>
      <c r="Z27" s="160" t="s">
        <v>532</v>
      </c>
      <c r="AA27" s="160" t="s">
        <v>292</v>
      </c>
      <c r="AB27" s="152">
        <v>3</v>
      </c>
      <c r="AC27" s="152">
        <v>2</v>
      </c>
      <c r="AD27" s="157">
        <f t="shared" si="2"/>
        <v>6</v>
      </c>
      <c r="AE27" s="155" t="str">
        <f t="shared" si="3"/>
        <v>MODERADO</v>
      </c>
      <c r="AF27" s="125"/>
    </row>
    <row r="28" spans="1:32" ht="102" x14ac:dyDescent="0.25">
      <c r="A28" s="152" t="s">
        <v>387</v>
      </c>
      <c r="B28" s="152" t="s">
        <v>526</v>
      </c>
      <c r="C28" s="152" t="s">
        <v>303</v>
      </c>
      <c r="D28" s="152" t="s">
        <v>59</v>
      </c>
      <c r="E28" s="152" t="s">
        <v>47</v>
      </c>
      <c r="F28" s="152" t="s">
        <v>233</v>
      </c>
      <c r="G28" s="153" t="s">
        <v>527</v>
      </c>
      <c r="H28" s="152" t="s">
        <v>193</v>
      </c>
      <c r="I28" s="152" t="s">
        <v>255</v>
      </c>
      <c r="J28" s="159"/>
      <c r="K28" s="159"/>
      <c r="L28" s="159"/>
      <c r="M28" s="155">
        <v>60</v>
      </c>
      <c r="N28" s="155"/>
      <c r="O28" s="156" t="s">
        <v>292</v>
      </c>
      <c r="P28" s="156" t="s">
        <v>534</v>
      </c>
      <c r="Q28" s="156" t="s">
        <v>292</v>
      </c>
      <c r="R28" s="152" t="s">
        <v>51</v>
      </c>
      <c r="S28" s="152">
        <v>3</v>
      </c>
      <c r="T28" s="152">
        <v>1</v>
      </c>
      <c r="U28" s="157">
        <f t="shared" si="0"/>
        <v>3</v>
      </c>
      <c r="V28" s="155" t="str">
        <f t="shared" si="1"/>
        <v>BAJO</v>
      </c>
      <c r="W28" s="152" t="s">
        <v>292</v>
      </c>
      <c r="X28" s="152" t="s">
        <v>292</v>
      </c>
      <c r="Y28" s="152" t="s">
        <v>292</v>
      </c>
      <c r="Z28" s="160" t="s">
        <v>535</v>
      </c>
      <c r="AA28" s="152" t="s">
        <v>292</v>
      </c>
      <c r="AB28" s="152">
        <v>3</v>
      </c>
      <c r="AC28" s="152">
        <v>1</v>
      </c>
      <c r="AD28" s="157">
        <f t="shared" si="2"/>
        <v>3</v>
      </c>
      <c r="AE28" s="155" t="str">
        <f t="shared" si="3"/>
        <v>BAJO</v>
      </c>
      <c r="AF28" s="125"/>
    </row>
    <row r="29" spans="1:32" ht="180" x14ac:dyDescent="0.25">
      <c r="A29" s="152" t="s">
        <v>387</v>
      </c>
      <c r="B29" s="152" t="s">
        <v>501</v>
      </c>
      <c r="C29" s="152" t="s">
        <v>384</v>
      </c>
      <c r="D29" s="152" t="s">
        <v>51</v>
      </c>
      <c r="E29" s="152" t="s">
        <v>46</v>
      </c>
      <c r="F29" s="152" t="s">
        <v>55</v>
      </c>
      <c r="G29" s="153" t="s">
        <v>366</v>
      </c>
      <c r="H29" s="152" t="s">
        <v>215</v>
      </c>
      <c r="I29" s="152" t="s">
        <v>252</v>
      </c>
      <c r="J29" s="159"/>
      <c r="K29" s="159"/>
      <c r="L29" s="159"/>
      <c r="M29" s="155">
        <v>60</v>
      </c>
      <c r="N29" s="155"/>
      <c r="O29" s="152" t="s">
        <v>292</v>
      </c>
      <c r="P29" s="153" t="s">
        <v>507</v>
      </c>
      <c r="Q29" s="152" t="s">
        <v>292</v>
      </c>
      <c r="R29" s="152" t="s">
        <v>51</v>
      </c>
      <c r="S29" s="152">
        <v>2</v>
      </c>
      <c r="T29" s="152">
        <v>3</v>
      </c>
      <c r="U29" s="157">
        <f t="shared" si="0"/>
        <v>6</v>
      </c>
      <c r="V29" s="155" t="str">
        <f t="shared" si="1"/>
        <v>MODERADO</v>
      </c>
      <c r="W29" s="152" t="s">
        <v>292</v>
      </c>
      <c r="X29" s="152" t="s">
        <v>292</v>
      </c>
      <c r="Y29" s="152" t="s">
        <v>292</v>
      </c>
      <c r="Z29" s="153" t="s">
        <v>508</v>
      </c>
      <c r="AA29" s="152" t="s">
        <v>292</v>
      </c>
      <c r="AB29" s="152">
        <v>2</v>
      </c>
      <c r="AC29" s="152">
        <v>3</v>
      </c>
      <c r="AD29" s="157">
        <f t="shared" si="2"/>
        <v>6</v>
      </c>
      <c r="AE29" s="155" t="str">
        <f t="shared" si="3"/>
        <v>MODERADO</v>
      </c>
      <c r="AF29" s="125"/>
    </row>
    <row r="30" spans="1:32" ht="180" x14ac:dyDescent="0.25">
      <c r="A30" s="152" t="s">
        <v>387</v>
      </c>
      <c r="B30" s="152" t="s">
        <v>501</v>
      </c>
      <c r="C30" s="152" t="s">
        <v>384</v>
      </c>
      <c r="D30" s="152" t="s">
        <v>51</v>
      </c>
      <c r="E30" s="152" t="s">
        <v>46</v>
      </c>
      <c r="F30" s="152" t="s">
        <v>62</v>
      </c>
      <c r="G30" s="153" t="s">
        <v>367</v>
      </c>
      <c r="H30" s="152" t="s">
        <v>215</v>
      </c>
      <c r="I30" s="152" t="s">
        <v>252</v>
      </c>
      <c r="J30" s="159"/>
      <c r="K30" s="159"/>
      <c r="L30" s="159"/>
      <c r="M30" s="155">
        <v>60</v>
      </c>
      <c r="N30" s="155"/>
      <c r="O30" s="152" t="s">
        <v>292</v>
      </c>
      <c r="P30" s="153" t="s">
        <v>507</v>
      </c>
      <c r="Q30" s="152" t="s">
        <v>292</v>
      </c>
      <c r="R30" s="152" t="s">
        <v>51</v>
      </c>
      <c r="S30" s="152">
        <v>2</v>
      </c>
      <c r="T30" s="152">
        <v>3</v>
      </c>
      <c r="U30" s="157">
        <f t="shared" si="0"/>
        <v>6</v>
      </c>
      <c r="V30" s="155" t="str">
        <f t="shared" si="1"/>
        <v>MODERADO</v>
      </c>
      <c r="W30" s="152" t="s">
        <v>292</v>
      </c>
      <c r="X30" s="152" t="s">
        <v>292</v>
      </c>
      <c r="Y30" s="152" t="s">
        <v>292</v>
      </c>
      <c r="Z30" s="153" t="s">
        <v>508</v>
      </c>
      <c r="AA30" s="152" t="s">
        <v>292</v>
      </c>
      <c r="AB30" s="152">
        <v>2</v>
      </c>
      <c r="AC30" s="152">
        <v>3</v>
      </c>
      <c r="AD30" s="157">
        <f t="shared" si="2"/>
        <v>6</v>
      </c>
      <c r="AE30" s="155" t="str">
        <f t="shared" si="3"/>
        <v>MODERADO</v>
      </c>
      <c r="AF30" s="125"/>
    </row>
    <row r="31" spans="1:32" ht="180" x14ac:dyDescent="0.25">
      <c r="A31" s="152" t="s">
        <v>387</v>
      </c>
      <c r="B31" s="152" t="s">
        <v>501</v>
      </c>
      <c r="C31" s="152" t="s">
        <v>384</v>
      </c>
      <c r="D31" s="152" t="s">
        <v>51</v>
      </c>
      <c r="E31" s="152" t="s">
        <v>46</v>
      </c>
      <c r="F31" s="152" t="s">
        <v>167</v>
      </c>
      <c r="G31" s="153" t="s">
        <v>369</v>
      </c>
      <c r="H31" s="152" t="s">
        <v>215</v>
      </c>
      <c r="I31" s="152" t="s">
        <v>252</v>
      </c>
      <c r="J31" s="159"/>
      <c r="K31" s="159"/>
      <c r="L31" s="159"/>
      <c r="M31" s="155">
        <v>60</v>
      </c>
      <c r="N31" s="155"/>
      <c r="O31" s="152" t="s">
        <v>292</v>
      </c>
      <c r="P31" s="153" t="s">
        <v>507</v>
      </c>
      <c r="Q31" s="152" t="s">
        <v>292</v>
      </c>
      <c r="R31" s="152" t="s">
        <v>51</v>
      </c>
      <c r="S31" s="152">
        <v>2</v>
      </c>
      <c r="T31" s="152">
        <v>3</v>
      </c>
      <c r="U31" s="157">
        <f t="shared" si="0"/>
        <v>6</v>
      </c>
      <c r="V31" s="155" t="str">
        <f t="shared" si="1"/>
        <v>MODERADO</v>
      </c>
      <c r="W31" s="152" t="s">
        <v>292</v>
      </c>
      <c r="X31" s="152" t="s">
        <v>292</v>
      </c>
      <c r="Y31" s="152" t="s">
        <v>292</v>
      </c>
      <c r="Z31" s="153" t="s">
        <v>508</v>
      </c>
      <c r="AA31" s="152" t="s">
        <v>292</v>
      </c>
      <c r="AB31" s="152">
        <v>2</v>
      </c>
      <c r="AC31" s="152">
        <v>3</v>
      </c>
      <c r="AD31" s="157">
        <f t="shared" si="2"/>
        <v>6</v>
      </c>
      <c r="AE31" s="155" t="str">
        <f t="shared" si="3"/>
        <v>MODERADO</v>
      </c>
    </row>
    <row r="32" spans="1:32" ht="180" x14ac:dyDescent="0.25">
      <c r="A32" s="152" t="s">
        <v>387</v>
      </c>
      <c r="B32" s="152" t="s">
        <v>501</v>
      </c>
      <c r="C32" s="152" t="s">
        <v>384</v>
      </c>
      <c r="D32" s="152" t="s">
        <v>51</v>
      </c>
      <c r="E32" s="152" t="s">
        <v>46</v>
      </c>
      <c r="F32" s="152" t="s">
        <v>228</v>
      </c>
      <c r="G32" s="153" t="s">
        <v>368</v>
      </c>
      <c r="H32" s="152" t="s">
        <v>215</v>
      </c>
      <c r="I32" s="152" t="s">
        <v>252</v>
      </c>
      <c r="J32" s="159"/>
      <c r="K32" s="159"/>
      <c r="L32" s="159"/>
      <c r="M32" s="155">
        <v>60</v>
      </c>
      <c r="N32" s="155"/>
      <c r="O32" s="152" t="s">
        <v>292</v>
      </c>
      <c r="P32" s="153" t="s">
        <v>507</v>
      </c>
      <c r="Q32" s="152" t="s">
        <v>292</v>
      </c>
      <c r="R32" s="152" t="s">
        <v>51</v>
      </c>
      <c r="S32" s="152">
        <v>2</v>
      </c>
      <c r="T32" s="152">
        <v>3</v>
      </c>
      <c r="U32" s="157">
        <f t="shared" si="0"/>
        <v>6</v>
      </c>
      <c r="V32" s="155" t="str">
        <f t="shared" si="1"/>
        <v>MODERADO</v>
      </c>
      <c r="W32" s="152" t="s">
        <v>292</v>
      </c>
      <c r="X32" s="152" t="s">
        <v>292</v>
      </c>
      <c r="Y32" s="152" t="s">
        <v>292</v>
      </c>
      <c r="Z32" s="153" t="s">
        <v>508</v>
      </c>
      <c r="AA32" s="152" t="s">
        <v>292</v>
      </c>
      <c r="AB32" s="152">
        <v>2</v>
      </c>
      <c r="AC32" s="152">
        <v>3</v>
      </c>
      <c r="AD32" s="157">
        <f t="shared" si="2"/>
        <v>6</v>
      </c>
      <c r="AE32" s="155" t="str">
        <f t="shared" si="3"/>
        <v>MODERADO</v>
      </c>
    </row>
    <row r="33" spans="1:31" ht="180" x14ac:dyDescent="0.25">
      <c r="A33" s="152" t="s">
        <v>387</v>
      </c>
      <c r="B33" s="152" t="s">
        <v>501</v>
      </c>
      <c r="C33" s="152" t="s">
        <v>384</v>
      </c>
      <c r="D33" s="152" t="s">
        <v>51</v>
      </c>
      <c r="E33" s="152" t="s">
        <v>46</v>
      </c>
      <c r="F33" s="152" t="s">
        <v>169</v>
      </c>
      <c r="G33" s="164" t="s">
        <v>320</v>
      </c>
      <c r="H33" s="152" t="s">
        <v>215</v>
      </c>
      <c r="I33" s="152" t="s">
        <v>252</v>
      </c>
      <c r="J33" s="159"/>
      <c r="K33" s="159"/>
      <c r="L33" s="159"/>
      <c r="M33" s="155">
        <v>60</v>
      </c>
      <c r="N33" s="155"/>
      <c r="O33" s="152" t="s">
        <v>292</v>
      </c>
      <c r="P33" s="153" t="s">
        <v>507</v>
      </c>
      <c r="Q33" s="152" t="s">
        <v>292</v>
      </c>
      <c r="R33" s="152" t="s">
        <v>51</v>
      </c>
      <c r="S33" s="152">
        <v>2</v>
      </c>
      <c r="T33" s="152">
        <v>3</v>
      </c>
      <c r="U33" s="157">
        <f t="shared" si="0"/>
        <v>6</v>
      </c>
      <c r="V33" s="155" t="str">
        <f t="shared" si="1"/>
        <v>MODERADO</v>
      </c>
      <c r="W33" s="152" t="s">
        <v>292</v>
      </c>
      <c r="X33" s="152" t="s">
        <v>292</v>
      </c>
      <c r="Y33" s="152" t="s">
        <v>292</v>
      </c>
      <c r="Z33" s="153" t="s">
        <v>508</v>
      </c>
      <c r="AA33" s="152" t="s">
        <v>292</v>
      </c>
      <c r="AB33" s="152">
        <v>2</v>
      </c>
      <c r="AC33" s="152">
        <v>3</v>
      </c>
      <c r="AD33" s="157">
        <f t="shared" si="2"/>
        <v>6</v>
      </c>
      <c r="AE33" s="155" t="str">
        <f t="shared" si="3"/>
        <v>MODERADO</v>
      </c>
    </row>
    <row r="34" spans="1:31" x14ac:dyDescent="0.25">
      <c r="F34" s="165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6"/>
    </row>
    <row r="35" spans="1:31" x14ac:dyDescent="0.25">
      <c r="F35" s="165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6"/>
    </row>
    <row r="36" spans="1:31" x14ac:dyDescent="0.25">
      <c r="A36" s="126"/>
      <c r="B36" s="126"/>
      <c r="C36" s="126"/>
      <c r="D36" s="126"/>
      <c r="E36" s="126"/>
      <c r="F36" s="165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66"/>
      <c r="R36" s="129"/>
      <c r="S36" s="129"/>
      <c r="T36" s="129"/>
      <c r="U36" s="129"/>
      <c r="V36" s="129"/>
      <c r="W36" s="129"/>
      <c r="X36" s="129"/>
      <c r="Y36" s="129"/>
      <c r="Z36" s="129"/>
      <c r="AA36" s="129"/>
      <c r="AB36" s="129"/>
      <c r="AC36" s="129"/>
      <c r="AD36" s="129"/>
      <c r="AE36" s="126"/>
    </row>
    <row r="37" spans="1:31" x14ac:dyDescent="0.25">
      <c r="A37" s="126"/>
      <c r="B37" s="126"/>
      <c r="C37" s="126"/>
      <c r="D37" s="126"/>
      <c r="E37" s="126"/>
      <c r="F37" s="165"/>
      <c r="G37" s="126"/>
      <c r="H37" s="126"/>
      <c r="I37" s="126"/>
      <c r="J37" s="126"/>
      <c r="K37" s="126"/>
      <c r="L37" s="126"/>
      <c r="M37" s="126"/>
      <c r="N37" s="126"/>
      <c r="O37" s="126"/>
      <c r="P37" s="126"/>
      <c r="Q37" s="166"/>
      <c r="R37" s="129"/>
      <c r="S37" s="129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6"/>
    </row>
    <row r="38" spans="1:31" x14ac:dyDescent="0.25">
      <c r="A38" s="126"/>
      <c r="B38" s="126"/>
      <c r="C38" s="126"/>
      <c r="D38" s="126"/>
      <c r="E38" s="126"/>
      <c r="F38" s="165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66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6"/>
    </row>
    <row r="39" spans="1:31" x14ac:dyDescent="0.25">
      <c r="A39" s="126"/>
      <c r="B39" s="126"/>
      <c r="C39" s="126"/>
      <c r="D39" s="126"/>
      <c r="E39" s="126"/>
      <c r="F39" s="165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66"/>
      <c r="R39" s="129"/>
      <c r="S39" s="129"/>
      <c r="T39" s="129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6"/>
    </row>
    <row r="40" spans="1:31" x14ac:dyDescent="0.25">
      <c r="A40" s="126"/>
      <c r="B40" s="126"/>
      <c r="C40" s="126"/>
      <c r="D40" s="126"/>
      <c r="E40" s="126"/>
      <c r="F40" s="165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166"/>
      <c r="R40" s="129"/>
      <c r="S40" s="129"/>
      <c r="T40" s="129"/>
      <c r="U40" s="129"/>
      <c r="V40" s="129"/>
      <c r="W40" s="129"/>
      <c r="X40" s="129"/>
      <c r="Y40" s="129"/>
      <c r="Z40" s="129"/>
      <c r="AA40" s="129"/>
      <c r="AB40" s="129"/>
      <c r="AC40" s="129"/>
      <c r="AD40" s="129"/>
      <c r="AE40" s="126"/>
    </row>
    <row r="41" spans="1:31" x14ac:dyDescent="0.25">
      <c r="A41" s="126"/>
      <c r="B41" s="126"/>
      <c r="C41" s="126"/>
      <c r="D41" s="126"/>
      <c r="E41" s="126"/>
      <c r="F41" s="165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166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6"/>
    </row>
    <row r="42" spans="1:31" x14ac:dyDescent="0.25">
      <c r="A42" s="126"/>
      <c r="B42" s="126"/>
      <c r="C42" s="126"/>
      <c r="D42" s="126"/>
      <c r="E42" s="126"/>
      <c r="F42" s="165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66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6"/>
    </row>
    <row r="43" spans="1:31" x14ac:dyDescent="0.25">
      <c r="A43" s="126"/>
      <c r="B43" s="126"/>
      <c r="C43" s="126"/>
      <c r="D43" s="126"/>
      <c r="E43" s="126"/>
      <c r="F43" s="165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66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6"/>
    </row>
    <row r="44" spans="1:31" x14ac:dyDescent="0.25">
      <c r="A44" s="126"/>
      <c r="B44" s="126"/>
      <c r="C44" s="126"/>
      <c r="D44" s="126"/>
      <c r="E44" s="126"/>
      <c r="F44" s="165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66"/>
      <c r="R44" s="129"/>
      <c r="S44" s="129"/>
      <c r="T44" s="129"/>
      <c r="U44" s="129"/>
      <c r="V44" s="129"/>
      <c r="W44" s="129"/>
      <c r="X44" s="129"/>
      <c r="Y44" s="129"/>
      <c r="Z44" s="129"/>
      <c r="AA44" s="129"/>
      <c r="AB44" s="129"/>
      <c r="AC44" s="129"/>
      <c r="AD44" s="129"/>
      <c r="AE44" s="126"/>
    </row>
    <row r="45" spans="1:31" x14ac:dyDescent="0.25">
      <c r="A45" s="126"/>
      <c r="B45" s="126"/>
      <c r="C45" s="126"/>
      <c r="D45" s="126"/>
      <c r="E45" s="126"/>
      <c r="F45" s="165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66"/>
      <c r="R45" s="129"/>
      <c r="S45" s="129"/>
      <c r="T45" s="129"/>
      <c r="U45" s="129"/>
      <c r="V45" s="129"/>
      <c r="W45" s="129"/>
      <c r="X45" s="129"/>
      <c r="Y45" s="129"/>
      <c r="Z45" s="129"/>
      <c r="AA45" s="129"/>
      <c r="AB45" s="129"/>
      <c r="AC45" s="129"/>
      <c r="AD45" s="129"/>
      <c r="AE45" s="126"/>
    </row>
    <row r="46" spans="1:31" x14ac:dyDescent="0.25">
      <c r="A46" s="126"/>
      <c r="B46" s="126"/>
      <c r="C46" s="126"/>
      <c r="D46" s="126"/>
      <c r="E46" s="126"/>
      <c r="F46" s="165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66"/>
      <c r="R46" s="129"/>
      <c r="S46" s="129"/>
      <c r="T46" s="129"/>
      <c r="U46" s="129"/>
      <c r="V46" s="129"/>
      <c r="W46" s="129"/>
      <c r="X46" s="129"/>
      <c r="Y46" s="129"/>
      <c r="Z46" s="129"/>
      <c r="AA46" s="129"/>
      <c r="AB46" s="129"/>
      <c r="AC46" s="129"/>
      <c r="AD46" s="129"/>
      <c r="AE46" s="126"/>
    </row>
    <row r="47" spans="1:31" x14ac:dyDescent="0.25">
      <c r="A47" s="126"/>
      <c r="B47" s="126"/>
      <c r="C47" s="126"/>
      <c r="D47" s="126"/>
      <c r="E47" s="126"/>
      <c r="F47" s="165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66"/>
      <c r="R47" s="129"/>
      <c r="S47" s="129"/>
      <c r="T47" s="129"/>
      <c r="U47" s="129"/>
      <c r="V47" s="129"/>
      <c r="W47" s="129"/>
      <c r="X47" s="129"/>
      <c r="Y47" s="129"/>
      <c r="Z47" s="129"/>
      <c r="AA47" s="129"/>
      <c r="AB47" s="129"/>
      <c r="AC47" s="129"/>
      <c r="AD47" s="129"/>
      <c r="AE47" s="126"/>
    </row>
    <row r="48" spans="1:31" x14ac:dyDescent="0.25">
      <c r="A48" s="126"/>
      <c r="B48" s="126"/>
      <c r="C48" s="126"/>
      <c r="D48" s="126"/>
      <c r="E48" s="126"/>
      <c r="F48" s="165"/>
      <c r="G48" s="126"/>
      <c r="H48" s="126"/>
      <c r="I48" s="126"/>
      <c r="J48" s="126"/>
      <c r="K48" s="126"/>
      <c r="L48" s="126"/>
      <c r="M48" s="126"/>
      <c r="N48" s="126"/>
      <c r="O48" s="126"/>
      <c r="P48" s="126"/>
      <c r="Q48" s="166"/>
      <c r="R48" s="129"/>
      <c r="S48" s="129"/>
      <c r="T48" s="129"/>
      <c r="U48" s="129"/>
      <c r="V48" s="129"/>
      <c r="W48" s="129"/>
      <c r="X48" s="129"/>
      <c r="Y48" s="129"/>
      <c r="Z48" s="129"/>
      <c r="AA48" s="129"/>
      <c r="AB48" s="129"/>
      <c r="AC48" s="129"/>
      <c r="AD48" s="129"/>
      <c r="AE48" s="126"/>
    </row>
    <row r="49" spans="1:31" x14ac:dyDescent="0.25">
      <c r="A49" s="126"/>
      <c r="B49" s="126"/>
      <c r="C49" s="126"/>
      <c r="D49" s="126"/>
      <c r="E49" s="126"/>
      <c r="F49" s="165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66"/>
      <c r="R49" s="129"/>
      <c r="S49" s="129"/>
      <c r="T49" s="129"/>
      <c r="U49" s="129"/>
      <c r="V49" s="129"/>
      <c r="W49" s="129"/>
      <c r="X49" s="129"/>
      <c r="Y49" s="129"/>
      <c r="Z49" s="129"/>
      <c r="AA49" s="129"/>
      <c r="AB49" s="129"/>
      <c r="AC49" s="129"/>
      <c r="AD49" s="129"/>
      <c r="AE49" s="126"/>
    </row>
    <row r="50" spans="1:31" x14ac:dyDescent="0.25">
      <c r="A50" s="126"/>
      <c r="B50" s="126"/>
      <c r="C50" s="126"/>
      <c r="D50" s="126"/>
      <c r="E50" s="126"/>
      <c r="F50" s="165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66"/>
      <c r="R50" s="129"/>
      <c r="S50" s="129"/>
      <c r="T50" s="129"/>
      <c r="U50" s="129"/>
      <c r="V50" s="129"/>
      <c r="W50" s="129"/>
      <c r="X50" s="129"/>
      <c r="Y50" s="129"/>
      <c r="Z50" s="129"/>
      <c r="AA50" s="129"/>
      <c r="AB50" s="129"/>
      <c r="AC50" s="129"/>
      <c r="AD50" s="129"/>
      <c r="AE50" s="126"/>
    </row>
    <row r="51" spans="1:31" x14ac:dyDescent="0.25">
      <c r="A51" s="126"/>
      <c r="B51" s="126"/>
      <c r="C51" s="126"/>
      <c r="D51" s="126"/>
      <c r="E51" s="126"/>
      <c r="F51" s="165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66"/>
      <c r="R51" s="129"/>
      <c r="S51" s="129"/>
      <c r="T51" s="129"/>
      <c r="U51" s="129"/>
      <c r="V51" s="129"/>
      <c r="W51" s="129"/>
      <c r="X51" s="129"/>
      <c r="Y51" s="129"/>
      <c r="Z51" s="129"/>
      <c r="AA51" s="129"/>
      <c r="AB51" s="129"/>
      <c r="AC51" s="129"/>
      <c r="AD51" s="129"/>
      <c r="AE51" s="126"/>
    </row>
    <row r="52" spans="1:31" x14ac:dyDescent="0.25">
      <c r="A52" s="126"/>
      <c r="B52" s="126"/>
      <c r="C52" s="126"/>
      <c r="D52" s="126"/>
      <c r="E52" s="126"/>
      <c r="F52" s="165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66"/>
      <c r="R52" s="129"/>
      <c r="S52" s="129"/>
      <c r="T52" s="129"/>
      <c r="U52" s="129"/>
      <c r="V52" s="129"/>
      <c r="W52" s="129"/>
      <c r="X52" s="129"/>
      <c r="Y52" s="129"/>
      <c r="Z52" s="129"/>
      <c r="AA52" s="129"/>
      <c r="AB52" s="129"/>
      <c r="AC52" s="129"/>
      <c r="AD52" s="129"/>
      <c r="AE52" s="126"/>
    </row>
    <row r="53" spans="1:31" x14ac:dyDescent="0.25">
      <c r="A53" s="126"/>
      <c r="B53" s="126"/>
      <c r="C53" s="126"/>
      <c r="D53" s="126"/>
      <c r="E53" s="126"/>
      <c r="F53" s="165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66"/>
      <c r="R53" s="129"/>
      <c r="S53" s="129"/>
      <c r="T53" s="129"/>
      <c r="U53" s="129"/>
      <c r="V53" s="129"/>
      <c r="W53" s="129"/>
      <c r="X53" s="129"/>
      <c r="Y53" s="129"/>
      <c r="Z53" s="129"/>
      <c r="AA53" s="129"/>
      <c r="AB53" s="129"/>
      <c r="AC53" s="129"/>
      <c r="AD53" s="129"/>
      <c r="AE53" s="126"/>
    </row>
    <row r="54" spans="1:31" x14ac:dyDescent="0.25">
      <c r="A54" s="126"/>
      <c r="B54" s="126"/>
      <c r="C54" s="126"/>
      <c r="D54" s="126"/>
      <c r="E54" s="126"/>
      <c r="F54" s="165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66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6"/>
    </row>
    <row r="55" spans="1:31" x14ac:dyDescent="0.25">
      <c r="A55" s="126"/>
      <c r="B55" s="126"/>
      <c r="C55" s="126"/>
      <c r="D55" s="126"/>
      <c r="E55" s="126"/>
      <c r="F55" s="165"/>
      <c r="G55" s="126"/>
      <c r="H55" s="126"/>
      <c r="I55" s="126"/>
      <c r="J55" s="126"/>
      <c r="K55" s="126"/>
      <c r="L55" s="126"/>
      <c r="M55" s="126"/>
      <c r="N55" s="126"/>
      <c r="O55" s="126"/>
      <c r="P55" s="126"/>
      <c r="Q55" s="166"/>
      <c r="R55" s="129"/>
      <c r="S55" s="129"/>
      <c r="T55" s="129"/>
      <c r="U55" s="129"/>
      <c r="V55" s="129"/>
      <c r="W55" s="129"/>
      <c r="X55" s="129"/>
      <c r="Y55" s="129"/>
      <c r="Z55" s="129"/>
      <c r="AA55" s="129"/>
      <c r="AB55" s="129"/>
      <c r="AC55" s="129"/>
      <c r="AD55" s="129"/>
      <c r="AE55" s="126"/>
    </row>
    <row r="56" spans="1:31" x14ac:dyDescent="0.25">
      <c r="A56" s="126"/>
      <c r="B56" s="126"/>
      <c r="C56" s="126"/>
      <c r="D56" s="126"/>
      <c r="E56" s="126"/>
      <c r="F56" s="165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66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6"/>
    </row>
    <row r="57" spans="1:31" x14ac:dyDescent="0.25">
      <c r="A57" s="126"/>
      <c r="B57" s="126"/>
      <c r="C57" s="126"/>
      <c r="D57" s="126"/>
      <c r="E57" s="126"/>
      <c r="F57" s="165"/>
      <c r="G57" s="126"/>
      <c r="H57" s="126"/>
      <c r="I57" s="126"/>
      <c r="J57" s="126"/>
      <c r="K57" s="126"/>
      <c r="L57" s="126"/>
      <c r="M57" s="126"/>
      <c r="N57" s="126"/>
      <c r="O57" s="126"/>
      <c r="P57" s="126"/>
      <c r="Q57" s="166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6"/>
    </row>
    <row r="58" spans="1:31" x14ac:dyDescent="0.25">
      <c r="A58" s="126"/>
      <c r="B58" s="126"/>
      <c r="C58" s="126"/>
      <c r="D58" s="126"/>
      <c r="E58" s="126"/>
      <c r="F58" s="165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66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6"/>
    </row>
    <row r="59" spans="1:31" x14ac:dyDescent="0.25">
      <c r="A59" s="126"/>
      <c r="B59" s="126"/>
      <c r="C59" s="126"/>
      <c r="D59" s="126"/>
      <c r="E59" s="126"/>
      <c r="F59" s="165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66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6"/>
    </row>
    <row r="60" spans="1:31" x14ac:dyDescent="0.25">
      <c r="A60" s="126"/>
      <c r="B60" s="126"/>
      <c r="C60" s="126"/>
      <c r="D60" s="126"/>
      <c r="E60" s="126"/>
      <c r="F60" s="165"/>
      <c r="G60" s="126"/>
      <c r="H60" s="126"/>
      <c r="I60" s="126"/>
      <c r="J60" s="126"/>
      <c r="K60" s="126"/>
      <c r="L60" s="126"/>
      <c r="M60" s="126"/>
      <c r="N60" s="126"/>
      <c r="O60" s="126"/>
      <c r="P60" s="126"/>
      <c r="Q60" s="166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6"/>
    </row>
    <row r="61" spans="1:31" x14ac:dyDescent="0.25">
      <c r="A61" s="126"/>
      <c r="B61" s="126"/>
      <c r="C61" s="126"/>
      <c r="D61" s="126"/>
      <c r="E61" s="126"/>
      <c r="F61" s="165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66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6"/>
    </row>
    <row r="62" spans="1:31" x14ac:dyDescent="0.25">
      <c r="A62" s="126"/>
      <c r="B62" s="126"/>
      <c r="C62" s="126"/>
      <c r="D62" s="126"/>
      <c r="E62" s="126"/>
      <c r="F62" s="165"/>
      <c r="G62" s="126"/>
      <c r="H62" s="126"/>
      <c r="I62" s="126"/>
      <c r="J62" s="126"/>
      <c r="K62" s="126"/>
      <c r="L62" s="126"/>
      <c r="M62" s="126"/>
      <c r="N62" s="126"/>
      <c r="O62" s="126"/>
      <c r="P62" s="126"/>
      <c r="Q62" s="166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6"/>
    </row>
    <row r="63" spans="1:31" x14ac:dyDescent="0.25">
      <c r="A63" s="126"/>
      <c r="B63" s="126"/>
      <c r="C63" s="126"/>
      <c r="D63" s="126"/>
      <c r="E63" s="126"/>
      <c r="F63" s="165"/>
      <c r="G63" s="126"/>
      <c r="H63" s="126"/>
      <c r="I63" s="126"/>
      <c r="J63" s="126"/>
      <c r="K63" s="126"/>
      <c r="L63" s="126"/>
      <c r="M63" s="126"/>
      <c r="N63" s="126"/>
      <c r="O63" s="126"/>
      <c r="P63" s="126"/>
      <c r="Q63" s="166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6"/>
    </row>
    <row r="64" spans="1:31" x14ac:dyDescent="0.25">
      <c r="A64" s="126"/>
      <c r="B64" s="126"/>
      <c r="C64" s="126"/>
      <c r="D64" s="126"/>
      <c r="E64" s="126"/>
      <c r="F64" s="165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Q64" s="166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6"/>
    </row>
    <row r="65" spans="1:31" x14ac:dyDescent="0.25">
      <c r="A65" s="126"/>
      <c r="B65" s="126"/>
      <c r="C65" s="126"/>
      <c r="D65" s="126"/>
      <c r="E65" s="126"/>
      <c r="F65" s="165"/>
      <c r="G65" s="126"/>
      <c r="H65" s="126"/>
      <c r="I65" s="126"/>
      <c r="J65" s="126"/>
      <c r="K65" s="126"/>
      <c r="L65" s="126"/>
      <c r="M65" s="126"/>
      <c r="N65" s="126"/>
      <c r="O65" s="126"/>
      <c r="P65" s="126"/>
      <c r="Q65" s="166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6"/>
    </row>
    <row r="66" spans="1:31" x14ac:dyDescent="0.25">
      <c r="A66" s="126"/>
      <c r="B66" s="126"/>
      <c r="C66" s="126"/>
      <c r="D66" s="126"/>
      <c r="E66" s="126"/>
      <c r="F66" s="165"/>
      <c r="G66" s="126"/>
      <c r="H66" s="126"/>
      <c r="I66" s="126"/>
      <c r="J66" s="126"/>
      <c r="K66" s="126"/>
      <c r="L66" s="126"/>
      <c r="M66" s="126"/>
      <c r="N66" s="126"/>
      <c r="O66" s="126"/>
      <c r="P66" s="126"/>
      <c r="Q66" s="166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6"/>
    </row>
    <row r="67" spans="1:31" x14ac:dyDescent="0.25">
      <c r="A67" s="126"/>
      <c r="B67" s="126"/>
      <c r="C67" s="126"/>
      <c r="D67" s="126"/>
      <c r="E67" s="126"/>
      <c r="F67" s="165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66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6"/>
    </row>
    <row r="68" spans="1:31" x14ac:dyDescent="0.25">
      <c r="A68" s="126"/>
      <c r="B68" s="126"/>
      <c r="C68" s="126"/>
      <c r="D68" s="126"/>
      <c r="E68" s="126"/>
      <c r="F68" s="165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66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6"/>
    </row>
    <row r="69" spans="1:31" x14ac:dyDescent="0.25">
      <c r="A69" s="126"/>
      <c r="B69" s="126"/>
      <c r="C69" s="126"/>
      <c r="D69" s="126"/>
      <c r="E69" s="126"/>
      <c r="F69" s="165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66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6"/>
    </row>
    <row r="70" spans="1:31" x14ac:dyDescent="0.25">
      <c r="A70" s="126"/>
      <c r="B70" s="126"/>
      <c r="C70" s="126"/>
      <c r="D70" s="126"/>
      <c r="E70" s="126"/>
      <c r="F70" s="165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66"/>
      <c r="R70" s="129"/>
      <c r="S70" s="129"/>
      <c r="T70" s="129"/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  <c r="AE70" s="126"/>
    </row>
    <row r="71" spans="1:31" x14ac:dyDescent="0.25">
      <c r="A71" s="126"/>
      <c r="B71" s="126"/>
      <c r="C71" s="126"/>
      <c r="D71" s="126"/>
      <c r="E71" s="126"/>
      <c r="F71" s="165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Q71" s="166"/>
      <c r="R71" s="129"/>
      <c r="S71" s="129"/>
      <c r="T71" s="129"/>
      <c r="U71" s="129"/>
      <c r="V71" s="129"/>
      <c r="W71" s="129"/>
      <c r="X71" s="129"/>
      <c r="Y71" s="129"/>
      <c r="Z71" s="129"/>
      <c r="AA71" s="129"/>
      <c r="AB71" s="129"/>
      <c r="AC71" s="129"/>
      <c r="AD71" s="129"/>
      <c r="AE71" s="126"/>
    </row>
    <row r="72" spans="1:31" x14ac:dyDescent="0.25">
      <c r="A72" s="126"/>
      <c r="B72" s="126"/>
      <c r="C72" s="126"/>
      <c r="D72" s="126"/>
      <c r="E72" s="126"/>
      <c r="F72" s="165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Q72" s="166"/>
      <c r="R72" s="129"/>
      <c r="S72" s="129"/>
      <c r="T72" s="129"/>
      <c r="U72" s="129"/>
      <c r="V72" s="129"/>
      <c r="W72" s="129"/>
      <c r="X72" s="129"/>
      <c r="Y72" s="129"/>
      <c r="Z72" s="129"/>
      <c r="AA72" s="129"/>
      <c r="AB72" s="129"/>
      <c r="AC72" s="129"/>
      <c r="AD72" s="129"/>
      <c r="AE72" s="126"/>
    </row>
    <row r="73" spans="1:31" x14ac:dyDescent="0.25">
      <c r="A73" s="126"/>
      <c r="B73" s="126"/>
      <c r="C73" s="126"/>
      <c r="D73" s="126"/>
      <c r="E73" s="126"/>
      <c r="F73" s="165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66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6"/>
    </row>
    <row r="74" spans="1:31" x14ac:dyDescent="0.25">
      <c r="A74" s="126"/>
      <c r="B74" s="126"/>
      <c r="C74" s="126"/>
      <c r="D74" s="126"/>
      <c r="E74" s="126"/>
      <c r="F74" s="165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66"/>
      <c r="R74" s="129"/>
      <c r="S74" s="129"/>
      <c r="T74" s="129"/>
      <c r="U74" s="129"/>
      <c r="V74" s="129"/>
      <c r="W74" s="129"/>
      <c r="X74" s="129"/>
      <c r="Y74" s="129"/>
      <c r="Z74" s="129"/>
      <c r="AA74" s="129"/>
      <c r="AB74" s="129"/>
      <c r="AC74" s="129"/>
      <c r="AD74" s="129"/>
      <c r="AE74" s="126"/>
    </row>
    <row r="75" spans="1:31" x14ac:dyDescent="0.25">
      <c r="A75" s="126"/>
      <c r="B75" s="126"/>
      <c r="C75" s="126"/>
      <c r="D75" s="126"/>
      <c r="E75" s="126"/>
      <c r="F75" s="165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Q75" s="166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6"/>
    </row>
    <row r="76" spans="1:31" x14ac:dyDescent="0.25">
      <c r="A76" s="126"/>
      <c r="B76" s="126"/>
      <c r="C76" s="126"/>
      <c r="D76" s="126"/>
      <c r="E76" s="126"/>
      <c r="F76" s="165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Q76" s="166"/>
      <c r="R76" s="129"/>
      <c r="S76" s="129"/>
      <c r="T76" s="129"/>
      <c r="U76" s="129"/>
      <c r="V76" s="129"/>
      <c r="W76" s="129"/>
      <c r="X76" s="129"/>
      <c r="Y76" s="129"/>
      <c r="Z76" s="129"/>
      <c r="AA76" s="129"/>
      <c r="AB76" s="129"/>
      <c r="AC76" s="129"/>
      <c r="AD76" s="129"/>
      <c r="AE76" s="126"/>
    </row>
    <row r="77" spans="1:31" x14ac:dyDescent="0.25">
      <c r="A77" s="126"/>
      <c r="B77" s="126"/>
      <c r="C77" s="126"/>
      <c r="D77" s="126"/>
      <c r="E77" s="126"/>
      <c r="F77" s="165"/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Q77" s="166"/>
      <c r="R77" s="129"/>
      <c r="S77" s="129"/>
      <c r="T77" s="129"/>
      <c r="U77" s="129"/>
      <c r="V77" s="129"/>
      <c r="W77" s="129"/>
      <c r="X77" s="129"/>
      <c r="Y77" s="129"/>
      <c r="Z77" s="129"/>
      <c r="AA77" s="129"/>
      <c r="AB77" s="129"/>
      <c r="AC77" s="129"/>
      <c r="AD77" s="129"/>
      <c r="AE77" s="126"/>
    </row>
    <row r="78" spans="1:31" x14ac:dyDescent="0.25">
      <c r="A78" s="126"/>
      <c r="B78" s="126"/>
      <c r="C78" s="126"/>
      <c r="D78" s="126"/>
      <c r="E78" s="126"/>
      <c r="F78" s="165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66"/>
      <c r="R78" s="129"/>
      <c r="S78" s="129"/>
      <c r="T78" s="129"/>
      <c r="U78" s="129"/>
      <c r="V78" s="129"/>
      <c r="W78" s="129"/>
      <c r="X78" s="129"/>
      <c r="Y78" s="129"/>
      <c r="Z78" s="129"/>
      <c r="AA78" s="129"/>
      <c r="AB78" s="129"/>
      <c r="AC78" s="129"/>
      <c r="AD78" s="129"/>
      <c r="AE78" s="126"/>
    </row>
    <row r="79" spans="1:31" x14ac:dyDescent="0.25">
      <c r="A79" s="126"/>
      <c r="B79" s="126"/>
      <c r="C79" s="126"/>
      <c r="D79" s="126"/>
      <c r="E79" s="126"/>
      <c r="F79" s="165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66"/>
      <c r="R79" s="129"/>
      <c r="S79" s="129"/>
      <c r="T79" s="129"/>
      <c r="U79" s="129"/>
      <c r="V79" s="129"/>
      <c r="W79" s="129"/>
      <c r="X79" s="129"/>
      <c r="Y79" s="129"/>
      <c r="Z79" s="129"/>
      <c r="AA79" s="129"/>
      <c r="AB79" s="129"/>
      <c r="AC79" s="129"/>
      <c r="AD79" s="129"/>
      <c r="AE79" s="126"/>
    </row>
    <row r="80" spans="1:31" x14ac:dyDescent="0.25">
      <c r="A80" s="126"/>
      <c r="B80" s="126"/>
      <c r="C80" s="126"/>
      <c r="D80" s="126"/>
      <c r="E80" s="126"/>
      <c r="F80" s="165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66"/>
      <c r="R80" s="129"/>
      <c r="S80" s="129"/>
      <c r="T80" s="129"/>
      <c r="U80" s="129"/>
      <c r="V80" s="129"/>
      <c r="W80" s="129"/>
      <c r="X80" s="129"/>
      <c r="Y80" s="129"/>
      <c r="Z80" s="129"/>
      <c r="AA80" s="129"/>
      <c r="AB80" s="129"/>
      <c r="AC80" s="129"/>
      <c r="AD80" s="129"/>
      <c r="AE80" s="126"/>
    </row>
    <row r="81" spans="1:31" x14ac:dyDescent="0.25">
      <c r="A81" s="126"/>
      <c r="B81" s="126"/>
      <c r="C81" s="126"/>
      <c r="D81" s="126"/>
      <c r="E81" s="126"/>
      <c r="F81" s="165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66"/>
      <c r="R81" s="129"/>
      <c r="S81" s="129"/>
      <c r="T81" s="129"/>
      <c r="U81" s="129"/>
      <c r="V81" s="129"/>
      <c r="W81" s="129"/>
      <c r="X81" s="129"/>
      <c r="Y81" s="129"/>
      <c r="Z81" s="129"/>
      <c r="AA81" s="129"/>
      <c r="AB81" s="129"/>
      <c r="AC81" s="129"/>
      <c r="AD81" s="129"/>
      <c r="AE81" s="126"/>
    </row>
    <row r="82" spans="1:31" x14ac:dyDescent="0.25">
      <c r="A82" s="126"/>
      <c r="B82" s="126"/>
      <c r="C82" s="126"/>
      <c r="D82" s="126"/>
      <c r="E82" s="126"/>
      <c r="F82" s="165"/>
      <c r="G82" s="126"/>
      <c r="H82" s="126"/>
      <c r="I82" s="126"/>
      <c r="J82" s="126"/>
      <c r="K82" s="126"/>
      <c r="L82" s="126"/>
      <c r="M82" s="126"/>
      <c r="N82" s="126"/>
      <c r="O82" s="126"/>
      <c r="P82" s="126"/>
      <c r="Q82" s="166"/>
      <c r="R82" s="129"/>
      <c r="S82" s="129"/>
      <c r="T82" s="129"/>
      <c r="U82" s="129"/>
      <c r="V82" s="129"/>
      <c r="W82" s="129"/>
      <c r="X82" s="129"/>
      <c r="Y82" s="129"/>
      <c r="Z82" s="129"/>
      <c r="AA82" s="129"/>
      <c r="AB82" s="129"/>
      <c r="AC82" s="129"/>
      <c r="AD82" s="129"/>
      <c r="AE82" s="126"/>
    </row>
    <row r="83" spans="1:31" x14ac:dyDescent="0.25">
      <c r="A83" s="126"/>
      <c r="B83" s="126"/>
      <c r="C83" s="126"/>
      <c r="D83" s="126"/>
      <c r="E83" s="126"/>
      <c r="F83" s="165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Q83" s="166"/>
      <c r="R83" s="129"/>
      <c r="S83" s="129"/>
      <c r="T83" s="129"/>
      <c r="U83" s="129"/>
      <c r="V83" s="129"/>
      <c r="W83" s="129"/>
      <c r="X83" s="129"/>
      <c r="Y83" s="129"/>
      <c r="Z83" s="129"/>
      <c r="AA83" s="129"/>
      <c r="AB83" s="129"/>
      <c r="AC83" s="129"/>
      <c r="AD83" s="129"/>
      <c r="AE83" s="126"/>
    </row>
    <row r="84" spans="1:31" x14ac:dyDescent="0.25">
      <c r="A84" s="126"/>
      <c r="B84" s="126"/>
      <c r="C84" s="126"/>
      <c r="D84" s="126"/>
      <c r="E84" s="126"/>
      <c r="F84" s="165"/>
      <c r="G84" s="126"/>
      <c r="H84" s="126"/>
      <c r="I84" s="126"/>
      <c r="J84" s="126"/>
      <c r="K84" s="126"/>
      <c r="L84" s="126"/>
      <c r="M84" s="126"/>
      <c r="N84" s="126"/>
      <c r="O84" s="126"/>
      <c r="P84" s="126"/>
      <c r="Q84" s="166"/>
      <c r="R84" s="129"/>
      <c r="S84" s="129"/>
      <c r="T84" s="129"/>
      <c r="U84" s="129"/>
      <c r="V84" s="129"/>
      <c r="W84" s="129"/>
      <c r="X84" s="129"/>
      <c r="Y84" s="129"/>
      <c r="Z84" s="129"/>
      <c r="AA84" s="129"/>
      <c r="AB84" s="129"/>
      <c r="AC84" s="129"/>
      <c r="AD84" s="129"/>
      <c r="AE84" s="126"/>
    </row>
    <row r="85" spans="1:31" x14ac:dyDescent="0.25">
      <c r="A85" s="126"/>
      <c r="B85" s="126"/>
      <c r="C85" s="126"/>
      <c r="D85" s="126"/>
      <c r="E85" s="126"/>
      <c r="F85" s="165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66"/>
      <c r="R85" s="129"/>
      <c r="S85" s="129"/>
      <c r="T85" s="129"/>
      <c r="U85" s="129"/>
      <c r="V85" s="129"/>
      <c r="W85" s="129"/>
      <c r="X85" s="129"/>
      <c r="Y85" s="129"/>
      <c r="Z85" s="129"/>
      <c r="AA85" s="129"/>
      <c r="AB85" s="129"/>
      <c r="AC85" s="129"/>
      <c r="AD85" s="129"/>
      <c r="AE85" s="126"/>
    </row>
    <row r="86" spans="1:31" x14ac:dyDescent="0.25">
      <c r="A86" s="126"/>
      <c r="B86" s="126"/>
      <c r="C86" s="126"/>
      <c r="D86" s="126"/>
      <c r="E86" s="126"/>
      <c r="F86" s="165"/>
      <c r="G86" s="126"/>
      <c r="H86" s="126"/>
      <c r="I86" s="126"/>
      <c r="J86" s="126"/>
      <c r="K86" s="126"/>
      <c r="L86" s="126"/>
      <c r="M86" s="126"/>
      <c r="N86" s="126"/>
      <c r="O86" s="126"/>
      <c r="P86" s="126"/>
      <c r="Q86" s="166"/>
      <c r="R86" s="129"/>
      <c r="S86" s="129"/>
      <c r="T86" s="129"/>
      <c r="U86" s="129"/>
      <c r="V86" s="129"/>
      <c r="W86" s="129"/>
      <c r="X86" s="129"/>
      <c r="Y86" s="129"/>
      <c r="Z86" s="129"/>
      <c r="AA86" s="129"/>
      <c r="AB86" s="129"/>
      <c r="AC86" s="129"/>
      <c r="AD86" s="129"/>
      <c r="AE86" s="126"/>
    </row>
    <row r="87" spans="1:31" x14ac:dyDescent="0.25">
      <c r="A87" s="126"/>
      <c r="B87" s="126"/>
      <c r="C87" s="126"/>
      <c r="D87" s="126"/>
      <c r="E87" s="126"/>
      <c r="F87" s="165"/>
      <c r="G87" s="126"/>
      <c r="H87" s="126"/>
      <c r="I87" s="126"/>
      <c r="J87" s="126"/>
      <c r="K87" s="126"/>
      <c r="L87" s="126"/>
      <c r="M87" s="126"/>
      <c r="N87" s="126"/>
      <c r="O87" s="126"/>
      <c r="P87" s="126"/>
      <c r="Q87" s="166"/>
      <c r="R87" s="129"/>
      <c r="S87" s="129"/>
      <c r="T87" s="129"/>
      <c r="U87" s="129"/>
      <c r="V87" s="129"/>
      <c r="W87" s="129"/>
      <c r="X87" s="129"/>
      <c r="Y87" s="129"/>
      <c r="Z87" s="129"/>
      <c r="AA87" s="129"/>
      <c r="AB87" s="129"/>
      <c r="AC87" s="129"/>
      <c r="AD87" s="129"/>
      <c r="AE87" s="126"/>
    </row>
    <row r="88" spans="1:31" x14ac:dyDescent="0.25">
      <c r="A88" s="126"/>
      <c r="B88" s="126"/>
      <c r="C88" s="126"/>
      <c r="D88" s="126"/>
      <c r="E88" s="126"/>
      <c r="F88" s="165"/>
      <c r="G88" s="126"/>
      <c r="H88" s="126"/>
      <c r="I88" s="126"/>
      <c r="J88" s="126"/>
      <c r="K88" s="126"/>
      <c r="L88" s="126"/>
      <c r="M88" s="126"/>
      <c r="N88" s="126"/>
      <c r="O88" s="126"/>
      <c r="P88" s="126"/>
      <c r="Q88" s="166"/>
      <c r="R88" s="129"/>
      <c r="S88" s="129"/>
      <c r="T88" s="129"/>
      <c r="U88" s="129"/>
      <c r="V88" s="129"/>
      <c r="W88" s="129"/>
      <c r="X88" s="129"/>
      <c r="Y88" s="129"/>
      <c r="Z88" s="129"/>
      <c r="AA88" s="129"/>
      <c r="AB88" s="129"/>
      <c r="AC88" s="129"/>
      <c r="AD88" s="129"/>
      <c r="AE88" s="126"/>
    </row>
    <row r="89" spans="1:31" x14ac:dyDescent="0.25">
      <c r="A89" s="126"/>
      <c r="B89" s="126"/>
      <c r="C89" s="126"/>
      <c r="D89" s="126"/>
      <c r="E89" s="126"/>
      <c r="F89" s="165"/>
      <c r="G89" s="126"/>
      <c r="H89" s="126"/>
      <c r="I89" s="126"/>
      <c r="J89" s="126"/>
      <c r="K89" s="126"/>
      <c r="L89" s="126"/>
      <c r="M89" s="126"/>
      <c r="N89" s="126"/>
      <c r="O89" s="126"/>
      <c r="P89" s="126"/>
      <c r="Q89" s="166"/>
      <c r="R89" s="129"/>
      <c r="S89" s="129"/>
      <c r="T89" s="129"/>
      <c r="U89" s="129"/>
      <c r="V89" s="129"/>
      <c r="W89" s="129"/>
      <c r="X89" s="129"/>
      <c r="Y89" s="129"/>
      <c r="Z89" s="129"/>
      <c r="AA89" s="129"/>
      <c r="AB89" s="129"/>
      <c r="AC89" s="129"/>
      <c r="AD89" s="129"/>
      <c r="AE89" s="126"/>
    </row>
    <row r="90" spans="1:31" x14ac:dyDescent="0.25">
      <c r="A90" s="126"/>
      <c r="B90" s="126"/>
      <c r="C90" s="126"/>
      <c r="D90" s="126"/>
      <c r="E90" s="126"/>
      <c r="F90" s="165"/>
      <c r="G90" s="126"/>
      <c r="H90" s="126"/>
      <c r="I90" s="126"/>
      <c r="J90" s="126"/>
      <c r="K90" s="126"/>
      <c r="L90" s="126"/>
      <c r="M90" s="126"/>
      <c r="N90" s="126"/>
      <c r="O90" s="126"/>
      <c r="P90" s="126"/>
      <c r="Q90" s="166"/>
      <c r="R90" s="129"/>
      <c r="S90" s="129"/>
      <c r="T90" s="129"/>
      <c r="U90" s="129"/>
      <c r="V90" s="129"/>
      <c r="W90" s="129"/>
      <c r="X90" s="129"/>
      <c r="Y90" s="129"/>
      <c r="Z90" s="129"/>
      <c r="AA90" s="129"/>
      <c r="AB90" s="129"/>
      <c r="AC90" s="129"/>
      <c r="AD90" s="129"/>
      <c r="AE90" s="126"/>
    </row>
    <row r="91" spans="1:31" x14ac:dyDescent="0.25">
      <c r="A91" s="126"/>
      <c r="B91" s="126"/>
      <c r="C91" s="126"/>
      <c r="D91" s="126"/>
      <c r="E91" s="126"/>
      <c r="F91" s="165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66"/>
      <c r="R91" s="129"/>
      <c r="S91" s="129"/>
      <c r="T91" s="129"/>
      <c r="U91" s="129"/>
      <c r="V91" s="129"/>
      <c r="W91" s="129"/>
      <c r="X91" s="129"/>
      <c r="Y91" s="129"/>
      <c r="Z91" s="129"/>
      <c r="AA91" s="129"/>
      <c r="AB91" s="129"/>
      <c r="AC91" s="129"/>
      <c r="AD91" s="129"/>
      <c r="AE91" s="126"/>
    </row>
    <row r="92" spans="1:31" x14ac:dyDescent="0.25">
      <c r="A92" s="126"/>
      <c r="B92" s="126"/>
      <c r="C92" s="126"/>
      <c r="D92" s="126"/>
      <c r="E92" s="126"/>
      <c r="F92" s="165"/>
      <c r="G92" s="126"/>
      <c r="H92" s="126"/>
      <c r="I92" s="126"/>
      <c r="J92" s="126"/>
      <c r="K92" s="126"/>
      <c r="L92" s="126"/>
      <c r="M92" s="126"/>
      <c r="N92" s="126"/>
      <c r="O92" s="126"/>
      <c r="P92" s="126"/>
      <c r="Q92" s="166"/>
      <c r="R92" s="129"/>
      <c r="S92" s="129"/>
      <c r="T92" s="129"/>
      <c r="U92" s="129"/>
      <c r="V92" s="129"/>
      <c r="W92" s="129"/>
      <c r="X92" s="129"/>
      <c r="Y92" s="129"/>
      <c r="Z92" s="129"/>
      <c r="AA92" s="129"/>
      <c r="AB92" s="129"/>
      <c r="AC92" s="129"/>
      <c r="AD92" s="129"/>
      <c r="AE92" s="126"/>
    </row>
    <row r="93" spans="1:31" x14ac:dyDescent="0.25">
      <c r="A93" s="126"/>
      <c r="B93" s="126"/>
      <c r="C93" s="126"/>
      <c r="D93" s="126"/>
      <c r="E93" s="126"/>
      <c r="F93" s="165"/>
      <c r="G93" s="126"/>
      <c r="H93" s="126"/>
      <c r="I93" s="126"/>
      <c r="J93" s="126"/>
      <c r="K93" s="126"/>
      <c r="L93" s="126"/>
      <c r="M93" s="126"/>
      <c r="N93" s="126"/>
      <c r="O93" s="126"/>
      <c r="P93" s="126"/>
      <c r="Q93" s="166"/>
      <c r="R93" s="129"/>
      <c r="S93" s="129"/>
      <c r="T93" s="129"/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6"/>
    </row>
    <row r="94" spans="1:31" x14ac:dyDescent="0.25">
      <c r="A94" s="126"/>
      <c r="B94" s="126"/>
      <c r="C94" s="126"/>
      <c r="D94" s="126"/>
      <c r="E94" s="126"/>
      <c r="F94" s="165"/>
      <c r="G94" s="126"/>
      <c r="H94" s="126"/>
      <c r="I94" s="126"/>
      <c r="J94" s="126"/>
      <c r="K94" s="126"/>
      <c r="L94" s="126"/>
      <c r="M94" s="126"/>
      <c r="N94" s="126"/>
      <c r="O94" s="126"/>
      <c r="P94" s="126"/>
      <c r="Q94" s="166"/>
      <c r="R94" s="129"/>
      <c r="S94" s="129"/>
      <c r="T94" s="129"/>
      <c r="U94" s="129"/>
      <c r="V94" s="129"/>
      <c r="W94" s="129"/>
      <c r="X94" s="129"/>
      <c r="Y94" s="129"/>
      <c r="Z94" s="129"/>
      <c r="AA94" s="129"/>
      <c r="AB94" s="129"/>
      <c r="AC94" s="129"/>
      <c r="AD94" s="129"/>
      <c r="AE94" s="126"/>
    </row>
    <row r="95" spans="1:31" x14ac:dyDescent="0.25">
      <c r="A95" s="126"/>
      <c r="B95" s="126"/>
      <c r="C95" s="126"/>
      <c r="D95" s="126"/>
      <c r="E95" s="126"/>
      <c r="F95" s="165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66"/>
      <c r="R95" s="129"/>
      <c r="S95" s="129"/>
      <c r="T95" s="129"/>
      <c r="U95" s="129"/>
      <c r="V95" s="129"/>
      <c r="W95" s="129"/>
      <c r="X95" s="129"/>
      <c r="Y95" s="129"/>
      <c r="Z95" s="129"/>
      <c r="AA95" s="129"/>
      <c r="AB95" s="129"/>
      <c r="AC95" s="129"/>
      <c r="AD95" s="129"/>
      <c r="AE95" s="126"/>
    </row>
    <row r="96" spans="1:31" x14ac:dyDescent="0.25">
      <c r="A96" s="126"/>
      <c r="B96" s="126"/>
      <c r="C96" s="126"/>
      <c r="D96" s="126"/>
      <c r="E96" s="126"/>
      <c r="F96" s="165"/>
      <c r="G96" s="126"/>
      <c r="H96" s="126"/>
      <c r="I96" s="126"/>
      <c r="J96" s="126"/>
      <c r="K96" s="126"/>
      <c r="L96" s="126"/>
      <c r="M96" s="126"/>
      <c r="N96" s="126"/>
      <c r="O96" s="126"/>
      <c r="P96" s="126"/>
      <c r="Q96" s="166"/>
      <c r="R96" s="129"/>
      <c r="S96" s="129"/>
      <c r="T96" s="129"/>
      <c r="U96" s="129"/>
      <c r="V96" s="129"/>
      <c r="W96" s="129"/>
      <c r="X96" s="129"/>
      <c r="Y96" s="129"/>
      <c r="Z96" s="129"/>
      <c r="AA96" s="129"/>
      <c r="AB96" s="129"/>
      <c r="AC96" s="129"/>
      <c r="AD96" s="129"/>
      <c r="AE96" s="126"/>
    </row>
    <row r="97" spans="1:31" x14ac:dyDescent="0.25">
      <c r="A97" s="126"/>
      <c r="B97" s="126"/>
      <c r="C97" s="126"/>
      <c r="D97" s="126"/>
      <c r="E97" s="126"/>
      <c r="F97" s="165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66"/>
      <c r="R97" s="129"/>
      <c r="S97" s="129"/>
      <c r="T97" s="129"/>
      <c r="U97" s="129"/>
      <c r="V97" s="129"/>
      <c r="W97" s="129"/>
      <c r="X97" s="129"/>
      <c r="Y97" s="129"/>
      <c r="Z97" s="129"/>
      <c r="AA97" s="129"/>
      <c r="AB97" s="129"/>
      <c r="AC97" s="129"/>
      <c r="AD97" s="129"/>
      <c r="AE97" s="126"/>
    </row>
    <row r="98" spans="1:31" x14ac:dyDescent="0.25">
      <c r="A98" s="126"/>
      <c r="B98" s="126"/>
      <c r="C98" s="126"/>
      <c r="D98" s="126"/>
      <c r="E98" s="126"/>
      <c r="F98" s="165"/>
      <c r="G98" s="126"/>
      <c r="H98" s="126"/>
      <c r="I98" s="126"/>
      <c r="J98" s="126"/>
      <c r="K98" s="126"/>
      <c r="L98" s="126"/>
      <c r="M98" s="126"/>
      <c r="N98" s="126"/>
      <c r="O98" s="126"/>
      <c r="P98" s="126"/>
      <c r="Q98" s="166"/>
      <c r="R98" s="129"/>
      <c r="S98" s="129"/>
      <c r="T98" s="129"/>
      <c r="U98" s="129"/>
      <c r="V98" s="129"/>
      <c r="W98" s="129"/>
      <c r="X98" s="129"/>
      <c r="Y98" s="129"/>
      <c r="Z98" s="129"/>
      <c r="AA98" s="129"/>
      <c r="AB98" s="129"/>
      <c r="AC98" s="129"/>
      <c r="AD98" s="129"/>
      <c r="AE98" s="126"/>
    </row>
    <row r="99" spans="1:31" x14ac:dyDescent="0.25">
      <c r="A99" s="126"/>
      <c r="B99" s="126"/>
      <c r="C99" s="126"/>
      <c r="D99" s="126"/>
      <c r="E99" s="126"/>
      <c r="F99" s="165"/>
      <c r="G99" s="126"/>
      <c r="H99" s="126"/>
      <c r="I99" s="126"/>
      <c r="J99" s="126"/>
      <c r="K99" s="126"/>
      <c r="L99" s="126"/>
      <c r="M99" s="126"/>
      <c r="N99" s="126"/>
      <c r="O99" s="126"/>
      <c r="P99" s="126"/>
      <c r="Q99" s="166"/>
      <c r="R99" s="129"/>
      <c r="S99" s="129"/>
      <c r="T99" s="129"/>
      <c r="U99" s="129"/>
      <c r="V99" s="129"/>
      <c r="W99" s="129"/>
      <c r="X99" s="129"/>
      <c r="Y99" s="129"/>
      <c r="Z99" s="129"/>
      <c r="AA99" s="129"/>
      <c r="AB99" s="129"/>
      <c r="AC99" s="129"/>
      <c r="AD99" s="129"/>
      <c r="AE99" s="126"/>
    </row>
    <row r="100" spans="1:31" x14ac:dyDescent="0.25">
      <c r="A100" s="126"/>
      <c r="B100" s="126"/>
      <c r="C100" s="126"/>
      <c r="D100" s="126"/>
      <c r="E100" s="126"/>
      <c r="F100" s="165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66"/>
      <c r="R100" s="129"/>
      <c r="S100" s="129"/>
      <c r="T100" s="129"/>
      <c r="U100" s="129"/>
      <c r="V100" s="129"/>
      <c r="W100" s="129"/>
      <c r="X100" s="129"/>
      <c r="Y100" s="129"/>
      <c r="Z100" s="129"/>
      <c r="AA100" s="129"/>
      <c r="AB100" s="129"/>
      <c r="AC100" s="129"/>
      <c r="AD100" s="129"/>
      <c r="AE100" s="126"/>
    </row>
    <row r="101" spans="1:31" x14ac:dyDescent="0.25">
      <c r="A101" s="126"/>
      <c r="B101" s="126"/>
      <c r="C101" s="126"/>
      <c r="D101" s="126"/>
      <c r="E101" s="126"/>
      <c r="F101" s="165"/>
      <c r="G101" s="126"/>
      <c r="H101" s="126"/>
      <c r="I101" s="126"/>
      <c r="J101" s="126"/>
      <c r="K101" s="126"/>
      <c r="L101" s="126"/>
      <c r="M101" s="126"/>
      <c r="N101" s="126"/>
      <c r="O101" s="126"/>
      <c r="P101" s="126"/>
      <c r="Q101" s="166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6"/>
    </row>
    <row r="102" spans="1:31" x14ac:dyDescent="0.25">
      <c r="A102" s="126"/>
      <c r="B102" s="126"/>
      <c r="C102" s="126"/>
      <c r="D102" s="126"/>
      <c r="E102" s="126"/>
      <c r="F102" s="165"/>
      <c r="G102" s="126"/>
      <c r="H102" s="126"/>
      <c r="I102" s="126"/>
      <c r="J102" s="126"/>
      <c r="K102" s="126"/>
      <c r="L102" s="126"/>
      <c r="M102" s="126"/>
      <c r="N102" s="126"/>
      <c r="O102" s="126"/>
      <c r="P102" s="126"/>
      <c r="Q102" s="166"/>
      <c r="R102" s="129"/>
      <c r="S102" s="129"/>
      <c r="T102" s="129"/>
      <c r="U102" s="129"/>
      <c r="V102" s="129"/>
      <c r="W102" s="129"/>
      <c r="X102" s="129"/>
      <c r="Y102" s="129"/>
      <c r="Z102" s="129"/>
      <c r="AA102" s="129"/>
      <c r="AB102" s="129"/>
      <c r="AC102" s="129"/>
      <c r="AD102" s="129"/>
      <c r="AE102" s="126"/>
    </row>
    <row r="103" spans="1:31" x14ac:dyDescent="0.25">
      <c r="A103" s="126"/>
      <c r="B103" s="126"/>
      <c r="C103" s="126"/>
      <c r="D103" s="126"/>
      <c r="E103" s="126"/>
      <c r="F103" s="165"/>
      <c r="G103" s="126"/>
      <c r="H103" s="126"/>
      <c r="I103" s="126"/>
      <c r="J103" s="126"/>
      <c r="K103" s="126"/>
      <c r="L103" s="126"/>
      <c r="M103" s="126"/>
      <c r="N103" s="126"/>
      <c r="O103" s="126"/>
      <c r="P103" s="126"/>
      <c r="Q103" s="166"/>
      <c r="R103" s="129"/>
      <c r="S103" s="129"/>
      <c r="T103" s="129"/>
      <c r="U103" s="129"/>
      <c r="V103" s="129"/>
      <c r="W103" s="129"/>
      <c r="X103" s="129"/>
      <c r="Y103" s="129"/>
      <c r="Z103" s="129"/>
      <c r="AA103" s="129"/>
      <c r="AB103" s="129"/>
      <c r="AC103" s="129"/>
      <c r="AD103" s="129"/>
      <c r="AE103" s="126"/>
    </row>
    <row r="104" spans="1:31" x14ac:dyDescent="0.25">
      <c r="A104" s="126"/>
      <c r="B104" s="126"/>
      <c r="C104" s="126"/>
      <c r="D104" s="126"/>
      <c r="E104" s="126"/>
      <c r="F104" s="165"/>
      <c r="G104" s="126"/>
      <c r="H104" s="126"/>
      <c r="I104" s="126"/>
      <c r="J104" s="126"/>
      <c r="K104" s="126"/>
      <c r="L104" s="126"/>
      <c r="M104" s="126"/>
      <c r="N104" s="126"/>
      <c r="O104" s="126"/>
      <c r="P104" s="126"/>
      <c r="Q104" s="166"/>
      <c r="R104" s="129"/>
      <c r="S104" s="129"/>
      <c r="T104" s="129"/>
      <c r="U104" s="129"/>
      <c r="V104" s="129"/>
      <c r="W104" s="129"/>
      <c r="X104" s="129"/>
      <c r="Y104" s="129"/>
      <c r="Z104" s="129"/>
      <c r="AA104" s="129"/>
      <c r="AB104" s="129"/>
      <c r="AC104" s="129"/>
      <c r="AD104" s="129"/>
      <c r="AE104" s="126"/>
    </row>
    <row r="105" spans="1:31" x14ac:dyDescent="0.25">
      <c r="A105" s="126"/>
      <c r="B105" s="126"/>
      <c r="C105" s="126"/>
      <c r="D105" s="126"/>
      <c r="E105" s="126"/>
      <c r="F105" s="165"/>
      <c r="G105" s="126"/>
      <c r="H105" s="126"/>
      <c r="I105" s="126"/>
      <c r="J105" s="126"/>
      <c r="K105" s="126"/>
      <c r="L105" s="126"/>
      <c r="M105" s="126"/>
      <c r="N105" s="126"/>
      <c r="O105" s="126"/>
      <c r="P105" s="126"/>
      <c r="Q105" s="166"/>
      <c r="R105" s="129"/>
      <c r="S105" s="129"/>
      <c r="T105" s="129"/>
      <c r="U105" s="129"/>
      <c r="V105" s="129"/>
      <c r="W105" s="129"/>
      <c r="X105" s="129"/>
      <c r="Y105" s="129"/>
      <c r="Z105" s="129"/>
      <c r="AA105" s="129"/>
      <c r="AB105" s="129"/>
      <c r="AC105" s="129"/>
      <c r="AD105" s="129"/>
      <c r="AE105" s="126"/>
    </row>
    <row r="106" spans="1:31" x14ac:dyDescent="0.25">
      <c r="A106" s="126"/>
      <c r="B106" s="126"/>
      <c r="C106" s="126"/>
      <c r="D106" s="126"/>
      <c r="E106" s="126"/>
      <c r="F106" s="165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66"/>
      <c r="R106" s="129"/>
      <c r="S106" s="129"/>
      <c r="T106" s="129"/>
      <c r="U106" s="129"/>
      <c r="V106" s="129"/>
      <c r="W106" s="129"/>
      <c r="X106" s="129"/>
      <c r="Y106" s="129"/>
      <c r="Z106" s="129"/>
      <c r="AA106" s="129"/>
      <c r="AB106" s="129"/>
      <c r="AC106" s="129"/>
      <c r="AD106" s="129"/>
      <c r="AE106" s="126"/>
    </row>
    <row r="107" spans="1:31" x14ac:dyDescent="0.25">
      <c r="A107" s="126"/>
      <c r="B107" s="126"/>
      <c r="C107" s="126"/>
      <c r="D107" s="126"/>
      <c r="E107" s="126"/>
      <c r="F107" s="165"/>
      <c r="G107" s="126"/>
      <c r="H107" s="126"/>
      <c r="I107" s="126"/>
      <c r="J107" s="126"/>
      <c r="K107" s="126"/>
      <c r="L107" s="126"/>
      <c r="M107" s="126"/>
      <c r="N107" s="126"/>
      <c r="O107" s="126"/>
      <c r="P107" s="126"/>
      <c r="Q107" s="166"/>
      <c r="R107" s="129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6"/>
    </row>
    <row r="108" spans="1:31" x14ac:dyDescent="0.25">
      <c r="A108" s="126"/>
      <c r="B108" s="126"/>
      <c r="C108" s="126"/>
      <c r="D108" s="126"/>
      <c r="E108" s="126"/>
      <c r="F108" s="165"/>
      <c r="G108" s="126"/>
      <c r="H108" s="126"/>
      <c r="I108" s="126"/>
      <c r="J108" s="126"/>
      <c r="K108" s="126"/>
      <c r="L108" s="126"/>
      <c r="M108" s="126"/>
      <c r="N108" s="126"/>
      <c r="O108" s="126"/>
      <c r="P108" s="126"/>
      <c r="Q108" s="166"/>
      <c r="R108" s="129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6"/>
    </row>
    <row r="109" spans="1:31" x14ac:dyDescent="0.25">
      <c r="A109" s="126"/>
      <c r="B109" s="126"/>
      <c r="C109" s="126"/>
      <c r="D109" s="126"/>
      <c r="E109" s="126"/>
      <c r="F109" s="165"/>
      <c r="G109" s="126"/>
      <c r="H109" s="126"/>
      <c r="I109" s="126"/>
      <c r="J109" s="126"/>
      <c r="K109" s="126"/>
      <c r="L109" s="126"/>
      <c r="M109" s="126"/>
      <c r="N109" s="126"/>
      <c r="O109" s="126"/>
      <c r="P109" s="126"/>
      <c r="Q109" s="166"/>
      <c r="R109" s="129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6"/>
    </row>
    <row r="110" spans="1:31" x14ac:dyDescent="0.25">
      <c r="A110" s="126"/>
      <c r="B110" s="126"/>
      <c r="C110" s="126"/>
      <c r="D110" s="126"/>
      <c r="E110" s="126"/>
      <c r="F110" s="165"/>
      <c r="G110" s="126"/>
      <c r="H110" s="126"/>
      <c r="I110" s="126"/>
      <c r="J110" s="126"/>
      <c r="K110" s="126"/>
      <c r="L110" s="126"/>
      <c r="M110" s="126"/>
      <c r="N110" s="126"/>
      <c r="O110" s="126"/>
      <c r="P110" s="126"/>
      <c r="Q110" s="166"/>
      <c r="R110" s="129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6"/>
    </row>
    <row r="111" spans="1:31" x14ac:dyDescent="0.25">
      <c r="A111" s="126"/>
      <c r="B111" s="126"/>
      <c r="C111" s="126"/>
      <c r="D111" s="126"/>
      <c r="E111" s="126"/>
      <c r="F111" s="165"/>
      <c r="G111" s="126"/>
      <c r="H111" s="126"/>
      <c r="I111" s="126"/>
      <c r="J111" s="126"/>
      <c r="K111" s="126"/>
      <c r="L111" s="126"/>
      <c r="M111" s="126"/>
      <c r="N111" s="126"/>
      <c r="O111" s="126"/>
      <c r="P111" s="126"/>
      <c r="Q111" s="166"/>
      <c r="R111" s="129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6"/>
    </row>
    <row r="112" spans="1:31" x14ac:dyDescent="0.25">
      <c r="A112" s="126"/>
      <c r="B112" s="126"/>
      <c r="C112" s="126"/>
      <c r="D112" s="126"/>
      <c r="E112" s="126"/>
      <c r="F112" s="165"/>
      <c r="G112" s="126"/>
      <c r="H112" s="126"/>
      <c r="I112" s="126"/>
      <c r="J112" s="126"/>
      <c r="K112" s="126"/>
      <c r="L112" s="126"/>
      <c r="M112" s="126"/>
      <c r="N112" s="126"/>
      <c r="O112" s="126"/>
      <c r="P112" s="126"/>
      <c r="Q112" s="166"/>
      <c r="R112" s="129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6"/>
    </row>
    <row r="113" spans="1:31" x14ac:dyDescent="0.25">
      <c r="A113" s="126"/>
      <c r="B113" s="126"/>
      <c r="C113" s="126"/>
      <c r="D113" s="126"/>
      <c r="E113" s="126"/>
      <c r="F113" s="165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66"/>
      <c r="R113" s="129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6"/>
    </row>
    <row r="114" spans="1:31" x14ac:dyDescent="0.25">
      <c r="A114" s="126"/>
      <c r="B114" s="126"/>
      <c r="C114" s="126"/>
      <c r="D114" s="126"/>
      <c r="E114" s="126"/>
      <c r="F114" s="165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66"/>
      <c r="R114" s="129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6"/>
    </row>
    <row r="115" spans="1:31" x14ac:dyDescent="0.25">
      <c r="A115" s="126"/>
      <c r="B115" s="126"/>
      <c r="C115" s="126"/>
      <c r="D115" s="126"/>
      <c r="E115" s="126"/>
      <c r="F115" s="165"/>
      <c r="G115" s="126"/>
      <c r="H115" s="126"/>
      <c r="I115" s="126"/>
      <c r="J115" s="126"/>
      <c r="K115" s="126"/>
      <c r="L115" s="126"/>
      <c r="M115" s="126"/>
      <c r="N115" s="126"/>
      <c r="O115" s="126"/>
      <c r="P115" s="126"/>
      <c r="Q115" s="166"/>
      <c r="R115" s="129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6"/>
    </row>
    <row r="116" spans="1:31" x14ac:dyDescent="0.25">
      <c r="A116" s="126"/>
      <c r="B116" s="126"/>
      <c r="C116" s="126"/>
      <c r="D116" s="126"/>
      <c r="E116" s="126"/>
      <c r="F116" s="165"/>
      <c r="G116" s="126"/>
      <c r="H116" s="126"/>
      <c r="I116" s="126"/>
      <c r="J116" s="126"/>
      <c r="K116" s="126"/>
      <c r="L116" s="126"/>
      <c r="M116" s="126"/>
      <c r="N116" s="126"/>
      <c r="O116" s="126"/>
      <c r="P116" s="126"/>
      <c r="Q116" s="166"/>
      <c r="R116" s="129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6"/>
    </row>
    <row r="117" spans="1:31" x14ac:dyDescent="0.25">
      <c r="A117" s="126"/>
      <c r="B117" s="126"/>
      <c r="C117" s="126"/>
      <c r="D117" s="126"/>
      <c r="E117" s="126"/>
      <c r="F117" s="165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66"/>
      <c r="R117" s="129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6"/>
    </row>
    <row r="118" spans="1:31" x14ac:dyDescent="0.25">
      <c r="A118" s="126"/>
      <c r="B118" s="126"/>
      <c r="C118" s="126"/>
      <c r="D118" s="126"/>
      <c r="E118" s="126"/>
      <c r="F118" s="165"/>
      <c r="G118" s="126"/>
      <c r="H118" s="126"/>
      <c r="I118" s="126"/>
      <c r="J118" s="126"/>
      <c r="K118" s="126"/>
      <c r="L118" s="126"/>
      <c r="M118" s="126"/>
      <c r="N118" s="126"/>
      <c r="O118" s="126"/>
      <c r="P118" s="126"/>
      <c r="Q118" s="166"/>
      <c r="R118" s="129"/>
      <c r="S118" s="129"/>
      <c r="T118" s="129"/>
      <c r="U118" s="12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6"/>
    </row>
    <row r="119" spans="1:31" x14ac:dyDescent="0.25">
      <c r="A119" s="126"/>
      <c r="B119" s="126"/>
      <c r="C119" s="126"/>
      <c r="D119" s="126"/>
      <c r="E119" s="126"/>
      <c r="F119" s="165"/>
      <c r="G119" s="126"/>
      <c r="H119" s="126"/>
      <c r="I119" s="126"/>
      <c r="J119" s="126"/>
      <c r="K119" s="126"/>
      <c r="L119" s="126"/>
      <c r="M119" s="126"/>
      <c r="N119" s="126"/>
      <c r="O119" s="126"/>
      <c r="P119" s="126"/>
      <c r="Q119" s="166"/>
      <c r="R119" s="129"/>
      <c r="S119" s="129"/>
      <c r="T119" s="129"/>
      <c r="U119" s="129"/>
      <c r="V119" s="129"/>
      <c r="W119" s="129"/>
      <c r="X119" s="129"/>
      <c r="Y119" s="129"/>
      <c r="Z119" s="129"/>
      <c r="AA119" s="129"/>
      <c r="AB119" s="129"/>
      <c r="AC119" s="129"/>
      <c r="AD119" s="129"/>
      <c r="AE119" s="126"/>
    </row>
    <row r="120" spans="1:31" x14ac:dyDescent="0.25">
      <c r="A120" s="126"/>
      <c r="B120" s="126"/>
      <c r="C120" s="126"/>
      <c r="D120" s="126"/>
      <c r="E120" s="126"/>
      <c r="F120" s="165"/>
      <c r="G120" s="126"/>
      <c r="H120" s="126"/>
      <c r="I120" s="126"/>
      <c r="J120" s="126"/>
      <c r="K120" s="126"/>
      <c r="L120" s="126"/>
      <c r="M120" s="126"/>
      <c r="N120" s="126"/>
      <c r="O120" s="126"/>
      <c r="P120" s="126"/>
      <c r="Q120" s="166"/>
      <c r="R120" s="129"/>
      <c r="S120" s="129"/>
      <c r="T120" s="129"/>
      <c r="U120" s="129"/>
      <c r="V120" s="129"/>
      <c r="W120" s="129"/>
      <c r="X120" s="129"/>
      <c r="Y120" s="129"/>
      <c r="Z120" s="129"/>
      <c r="AA120" s="129"/>
      <c r="AB120" s="129"/>
      <c r="AC120" s="129"/>
      <c r="AD120" s="129"/>
      <c r="AE120" s="126"/>
    </row>
    <row r="121" spans="1:31" x14ac:dyDescent="0.25">
      <c r="A121" s="126"/>
      <c r="B121" s="126"/>
      <c r="C121" s="126"/>
      <c r="D121" s="126"/>
      <c r="E121" s="126"/>
      <c r="F121" s="165"/>
      <c r="G121" s="126"/>
      <c r="H121" s="126"/>
      <c r="I121" s="126"/>
      <c r="J121" s="126"/>
      <c r="K121" s="126"/>
      <c r="L121" s="126"/>
      <c r="M121" s="126"/>
      <c r="N121" s="126"/>
      <c r="O121" s="126"/>
      <c r="P121" s="126"/>
      <c r="Q121" s="166"/>
      <c r="R121" s="129"/>
      <c r="S121" s="129"/>
      <c r="T121" s="129"/>
      <c r="U121" s="129"/>
      <c r="V121" s="129"/>
      <c r="W121" s="129"/>
      <c r="X121" s="129"/>
      <c r="Y121" s="129"/>
      <c r="Z121" s="129"/>
      <c r="AA121" s="129"/>
      <c r="AB121" s="129"/>
      <c r="AC121" s="129"/>
      <c r="AD121" s="129"/>
      <c r="AE121" s="126"/>
    </row>
    <row r="122" spans="1:31" x14ac:dyDescent="0.25">
      <c r="A122" s="126"/>
      <c r="B122" s="126"/>
      <c r="C122" s="126"/>
      <c r="D122" s="126"/>
      <c r="E122" s="126"/>
      <c r="F122" s="165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66"/>
      <c r="R122" s="129"/>
      <c r="S122" s="129"/>
      <c r="T122" s="129"/>
      <c r="U122" s="129"/>
      <c r="V122" s="129"/>
      <c r="W122" s="129"/>
      <c r="X122" s="129"/>
      <c r="Y122" s="129"/>
      <c r="Z122" s="129"/>
      <c r="AA122" s="129"/>
      <c r="AB122" s="129"/>
      <c r="AC122" s="129"/>
      <c r="AD122" s="129"/>
      <c r="AE122" s="126"/>
    </row>
    <row r="123" spans="1:31" x14ac:dyDescent="0.25">
      <c r="A123" s="126"/>
      <c r="B123" s="126"/>
      <c r="C123" s="126"/>
      <c r="D123" s="126"/>
      <c r="E123" s="126"/>
      <c r="F123" s="165"/>
      <c r="G123" s="126"/>
      <c r="H123" s="126"/>
      <c r="I123" s="126"/>
      <c r="J123" s="126"/>
      <c r="K123" s="126"/>
      <c r="L123" s="126"/>
      <c r="M123" s="126"/>
      <c r="N123" s="126"/>
      <c r="O123" s="126"/>
      <c r="P123" s="126"/>
      <c r="Q123" s="166"/>
      <c r="R123" s="129"/>
      <c r="S123" s="129"/>
      <c r="T123" s="129"/>
      <c r="U123" s="129"/>
      <c r="V123" s="129"/>
      <c r="W123" s="129"/>
      <c r="X123" s="129"/>
      <c r="Y123" s="129"/>
      <c r="Z123" s="129"/>
      <c r="AA123" s="129"/>
      <c r="AB123" s="129"/>
      <c r="AC123" s="129"/>
      <c r="AD123" s="129"/>
      <c r="AE123" s="126"/>
    </row>
    <row r="124" spans="1:31" x14ac:dyDescent="0.25">
      <c r="A124" s="126"/>
      <c r="B124" s="126"/>
      <c r="C124" s="126"/>
      <c r="D124" s="126"/>
      <c r="E124" s="126"/>
      <c r="F124" s="165"/>
      <c r="G124" s="126"/>
      <c r="H124" s="126"/>
      <c r="I124" s="126"/>
      <c r="J124" s="126"/>
      <c r="K124" s="126"/>
      <c r="L124" s="126"/>
      <c r="M124" s="126"/>
      <c r="N124" s="126"/>
      <c r="O124" s="126"/>
      <c r="P124" s="126"/>
      <c r="Q124" s="166"/>
      <c r="R124" s="129"/>
      <c r="S124" s="129"/>
      <c r="T124" s="129"/>
      <c r="U124" s="129"/>
      <c r="V124" s="129"/>
      <c r="W124" s="129"/>
      <c r="X124" s="129"/>
      <c r="Y124" s="129"/>
      <c r="Z124" s="129"/>
      <c r="AA124" s="129"/>
      <c r="AB124" s="129"/>
      <c r="AC124" s="129"/>
      <c r="AD124" s="129"/>
      <c r="AE124" s="126"/>
    </row>
    <row r="125" spans="1:31" x14ac:dyDescent="0.25">
      <c r="A125" s="126"/>
      <c r="B125" s="126"/>
      <c r="C125" s="126"/>
      <c r="D125" s="126"/>
      <c r="E125" s="126"/>
      <c r="F125" s="165"/>
      <c r="G125" s="126"/>
      <c r="H125" s="126"/>
      <c r="I125" s="126"/>
      <c r="J125" s="126"/>
      <c r="K125" s="126"/>
      <c r="L125" s="126"/>
      <c r="M125" s="126"/>
      <c r="N125" s="126"/>
      <c r="O125" s="126"/>
      <c r="P125" s="126"/>
      <c r="Q125" s="166"/>
      <c r="R125" s="129"/>
      <c r="S125" s="129"/>
      <c r="T125" s="129"/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6"/>
    </row>
    <row r="126" spans="1:31" x14ac:dyDescent="0.25">
      <c r="A126" s="126"/>
      <c r="B126" s="126"/>
      <c r="C126" s="126"/>
      <c r="D126" s="126"/>
      <c r="E126" s="126"/>
      <c r="F126" s="165"/>
      <c r="G126" s="126"/>
      <c r="H126" s="126"/>
      <c r="I126" s="126"/>
      <c r="J126" s="126"/>
      <c r="K126" s="126"/>
      <c r="L126" s="126"/>
      <c r="M126" s="126"/>
      <c r="N126" s="126"/>
      <c r="O126" s="126"/>
      <c r="P126" s="126"/>
      <c r="Q126" s="166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6"/>
    </row>
    <row r="127" spans="1:31" x14ac:dyDescent="0.25">
      <c r="A127" s="126"/>
      <c r="B127" s="126"/>
      <c r="C127" s="126"/>
      <c r="D127" s="126"/>
      <c r="E127" s="126"/>
      <c r="F127" s="165"/>
      <c r="G127" s="126"/>
      <c r="H127" s="126"/>
      <c r="I127" s="126"/>
      <c r="J127" s="126"/>
      <c r="K127" s="126"/>
      <c r="L127" s="126"/>
      <c r="M127" s="126"/>
      <c r="N127" s="126"/>
      <c r="O127" s="126"/>
      <c r="P127" s="126"/>
      <c r="Q127" s="166"/>
      <c r="R127" s="129"/>
      <c r="S127" s="129"/>
      <c r="T127" s="129"/>
      <c r="U127" s="129"/>
      <c r="V127" s="129"/>
      <c r="W127" s="129"/>
      <c r="X127" s="129"/>
      <c r="Y127" s="129"/>
      <c r="Z127" s="129"/>
      <c r="AA127" s="129"/>
      <c r="AB127" s="129"/>
      <c r="AC127" s="129"/>
      <c r="AD127" s="129"/>
      <c r="AE127" s="126"/>
    </row>
    <row r="128" spans="1:31" x14ac:dyDescent="0.25">
      <c r="A128" s="126"/>
      <c r="B128" s="126"/>
      <c r="C128" s="126"/>
      <c r="D128" s="126"/>
      <c r="E128" s="126"/>
      <c r="F128" s="165"/>
      <c r="G128" s="126"/>
      <c r="H128" s="126"/>
      <c r="I128" s="126"/>
      <c r="J128" s="126"/>
      <c r="K128" s="126"/>
      <c r="L128" s="126"/>
      <c r="M128" s="126"/>
      <c r="N128" s="126"/>
      <c r="O128" s="126"/>
      <c r="P128" s="126"/>
      <c r="Q128" s="166"/>
      <c r="R128" s="129"/>
      <c r="S128" s="129"/>
      <c r="T128" s="129"/>
      <c r="U128" s="129"/>
      <c r="V128" s="129"/>
      <c r="W128" s="129"/>
      <c r="X128" s="129"/>
      <c r="Y128" s="129"/>
      <c r="Z128" s="129"/>
      <c r="AA128" s="129"/>
      <c r="AB128" s="129"/>
      <c r="AC128" s="129"/>
      <c r="AD128" s="129"/>
      <c r="AE128" s="126"/>
    </row>
    <row r="129" spans="1:31" x14ac:dyDescent="0.25">
      <c r="A129" s="126"/>
      <c r="B129" s="126"/>
      <c r="C129" s="126"/>
      <c r="D129" s="126"/>
      <c r="E129" s="126"/>
      <c r="F129" s="165"/>
      <c r="G129" s="126"/>
      <c r="H129" s="126"/>
      <c r="I129" s="126"/>
      <c r="J129" s="126"/>
      <c r="K129" s="126"/>
      <c r="L129" s="126"/>
      <c r="M129" s="126"/>
      <c r="N129" s="126"/>
      <c r="O129" s="126"/>
      <c r="P129" s="126"/>
      <c r="Q129" s="166"/>
      <c r="R129" s="129"/>
      <c r="S129" s="129"/>
      <c r="T129" s="129"/>
      <c r="U129" s="129"/>
      <c r="V129" s="129"/>
      <c r="W129" s="129"/>
      <c r="X129" s="129"/>
      <c r="Y129" s="129"/>
      <c r="Z129" s="129"/>
      <c r="AA129" s="129"/>
      <c r="AB129" s="129"/>
      <c r="AC129" s="129"/>
      <c r="AD129" s="129"/>
      <c r="AE129" s="126"/>
    </row>
    <row r="130" spans="1:31" x14ac:dyDescent="0.25">
      <c r="A130" s="126"/>
      <c r="B130" s="126"/>
      <c r="C130" s="126"/>
      <c r="D130" s="126"/>
      <c r="E130" s="126"/>
      <c r="F130" s="165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66"/>
      <c r="R130" s="129"/>
      <c r="S130" s="129"/>
      <c r="T130" s="129"/>
      <c r="U130" s="129"/>
      <c r="V130" s="129"/>
      <c r="W130" s="129"/>
      <c r="X130" s="129"/>
      <c r="Y130" s="129"/>
      <c r="Z130" s="129"/>
      <c r="AA130" s="129"/>
      <c r="AB130" s="129"/>
      <c r="AC130" s="129"/>
      <c r="AD130" s="129"/>
      <c r="AE130" s="126"/>
    </row>
    <row r="131" spans="1:31" x14ac:dyDescent="0.25">
      <c r="A131" s="126"/>
      <c r="B131" s="126"/>
      <c r="C131" s="126"/>
      <c r="D131" s="126"/>
      <c r="E131" s="126"/>
      <c r="F131" s="165"/>
      <c r="G131" s="126"/>
      <c r="H131" s="126"/>
      <c r="I131" s="126"/>
      <c r="J131" s="126"/>
      <c r="K131" s="126"/>
      <c r="L131" s="126"/>
      <c r="M131" s="126"/>
      <c r="N131" s="126"/>
      <c r="O131" s="126"/>
      <c r="P131" s="126"/>
      <c r="Q131" s="166"/>
      <c r="R131" s="129"/>
      <c r="S131" s="129"/>
      <c r="T131" s="129"/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6"/>
    </row>
    <row r="132" spans="1:31" x14ac:dyDescent="0.25">
      <c r="A132" s="126"/>
      <c r="B132" s="126"/>
      <c r="C132" s="126"/>
      <c r="D132" s="126"/>
      <c r="E132" s="126"/>
      <c r="F132" s="165"/>
      <c r="G132" s="126"/>
      <c r="H132" s="126"/>
      <c r="I132" s="126"/>
      <c r="J132" s="126"/>
      <c r="K132" s="126"/>
      <c r="L132" s="126"/>
      <c r="M132" s="126"/>
      <c r="N132" s="126"/>
      <c r="O132" s="126"/>
      <c r="P132" s="126"/>
      <c r="Q132" s="166"/>
      <c r="R132" s="129"/>
      <c r="S132" s="129"/>
      <c r="T132" s="129"/>
      <c r="U132" s="129"/>
      <c r="V132" s="129"/>
      <c r="W132" s="129"/>
      <c r="X132" s="129"/>
      <c r="Y132" s="129"/>
      <c r="Z132" s="129"/>
      <c r="AA132" s="129"/>
      <c r="AB132" s="129"/>
      <c r="AC132" s="129"/>
      <c r="AD132" s="129"/>
      <c r="AE132" s="126"/>
    </row>
    <row r="133" spans="1:31" x14ac:dyDescent="0.25">
      <c r="A133" s="126"/>
      <c r="B133" s="126"/>
      <c r="C133" s="126"/>
      <c r="D133" s="126"/>
      <c r="E133" s="126"/>
      <c r="F133" s="165"/>
      <c r="G133" s="126"/>
      <c r="H133" s="126"/>
      <c r="I133" s="126"/>
      <c r="J133" s="126"/>
      <c r="K133" s="126"/>
      <c r="L133" s="126"/>
      <c r="M133" s="126"/>
      <c r="N133" s="126"/>
      <c r="O133" s="126"/>
      <c r="P133" s="126"/>
      <c r="Q133" s="166"/>
      <c r="R133" s="129"/>
      <c r="S133" s="129"/>
      <c r="T133" s="129"/>
      <c r="U133" s="129"/>
      <c r="V133" s="129"/>
      <c r="W133" s="129"/>
      <c r="X133" s="129"/>
      <c r="Y133" s="129"/>
      <c r="Z133" s="129"/>
      <c r="AA133" s="129"/>
      <c r="AB133" s="129"/>
      <c r="AC133" s="129"/>
      <c r="AD133" s="129"/>
      <c r="AE133" s="126"/>
    </row>
    <row r="134" spans="1:31" x14ac:dyDescent="0.25">
      <c r="A134" s="126"/>
      <c r="B134" s="126"/>
      <c r="C134" s="126"/>
      <c r="D134" s="126"/>
      <c r="E134" s="126"/>
      <c r="F134" s="165"/>
      <c r="G134" s="126"/>
      <c r="H134" s="126"/>
      <c r="I134" s="126"/>
      <c r="J134" s="126"/>
      <c r="K134" s="126"/>
      <c r="L134" s="126"/>
      <c r="M134" s="126"/>
      <c r="N134" s="126"/>
      <c r="O134" s="126"/>
      <c r="P134" s="126"/>
      <c r="Q134" s="166"/>
      <c r="R134" s="129"/>
      <c r="S134" s="129"/>
      <c r="T134" s="129"/>
      <c r="U134" s="129"/>
      <c r="V134" s="129"/>
      <c r="W134" s="129"/>
      <c r="X134" s="129"/>
      <c r="Y134" s="129"/>
      <c r="Z134" s="129"/>
      <c r="AA134" s="129"/>
      <c r="AB134" s="129"/>
      <c r="AC134" s="129"/>
      <c r="AD134" s="129"/>
      <c r="AE134" s="126"/>
    </row>
    <row r="135" spans="1:31" x14ac:dyDescent="0.25">
      <c r="A135" s="126"/>
      <c r="B135" s="126"/>
      <c r="C135" s="126"/>
      <c r="D135" s="126"/>
      <c r="E135" s="126"/>
      <c r="F135" s="165"/>
      <c r="G135" s="126"/>
      <c r="H135" s="126"/>
      <c r="I135" s="126"/>
      <c r="J135" s="126"/>
      <c r="K135" s="126"/>
      <c r="L135" s="126"/>
      <c r="M135" s="126"/>
      <c r="N135" s="126"/>
      <c r="O135" s="126"/>
      <c r="P135" s="126"/>
      <c r="Q135" s="166"/>
      <c r="R135" s="129"/>
      <c r="S135" s="129"/>
      <c r="T135" s="129"/>
      <c r="U135" s="129"/>
      <c r="V135" s="129"/>
      <c r="W135" s="129"/>
      <c r="X135" s="129"/>
      <c r="Y135" s="129"/>
      <c r="Z135" s="129"/>
      <c r="AA135" s="129"/>
      <c r="AB135" s="129"/>
      <c r="AC135" s="129"/>
      <c r="AD135" s="129"/>
      <c r="AE135" s="126"/>
    </row>
    <row r="136" spans="1:31" x14ac:dyDescent="0.25">
      <c r="A136" s="126"/>
      <c r="B136" s="126"/>
      <c r="C136" s="126"/>
      <c r="D136" s="126"/>
      <c r="E136" s="126"/>
      <c r="F136" s="165"/>
      <c r="G136" s="126"/>
      <c r="H136" s="126"/>
      <c r="I136" s="126"/>
      <c r="J136" s="126"/>
      <c r="K136" s="126"/>
      <c r="L136" s="126"/>
      <c r="M136" s="126"/>
      <c r="N136" s="126"/>
      <c r="O136" s="126"/>
      <c r="P136" s="126"/>
      <c r="Q136" s="166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6"/>
    </row>
    <row r="137" spans="1:31" x14ac:dyDescent="0.25">
      <c r="A137" s="126"/>
      <c r="B137" s="126"/>
      <c r="C137" s="126"/>
      <c r="D137" s="126"/>
      <c r="E137" s="126"/>
      <c r="F137" s="165"/>
      <c r="G137" s="126"/>
      <c r="H137" s="126"/>
      <c r="I137" s="126"/>
      <c r="J137" s="126"/>
      <c r="K137" s="126"/>
      <c r="L137" s="126"/>
      <c r="M137" s="126"/>
      <c r="N137" s="126"/>
      <c r="O137" s="126"/>
      <c r="P137" s="126"/>
      <c r="Q137" s="166"/>
      <c r="R137" s="129"/>
      <c r="S137" s="129"/>
      <c r="T137" s="129"/>
      <c r="U137" s="129"/>
      <c r="V137" s="129"/>
      <c r="W137" s="129"/>
      <c r="X137" s="129"/>
      <c r="Y137" s="129"/>
      <c r="Z137" s="129"/>
      <c r="AA137" s="129"/>
      <c r="AB137" s="129"/>
      <c r="AC137" s="129"/>
      <c r="AD137" s="129"/>
      <c r="AE137" s="126"/>
    </row>
    <row r="138" spans="1:31" x14ac:dyDescent="0.25">
      <c r="A138" s="126"/>
      <c r="B138" s="126"/>
      <c r="C138" s="126"/>
      <c r="D138" s="126"/>
      <c r="E138" s="126"/>
      <c r="F138" s="165"/>
      <c r="G138" s="126"/>
      <c r="H138" s="126"/>
      <c r="I138" s="126"/>
      <c r="J138" s="126"/>
      <c r="K138" s="126"/>
      <c r="L138" s="126"/>
      <c r="M138" s="126"/>
      <c r="N138" s="126"/>
      <c r="O138" s="126"/>
      <c r="P138" s="126"/>
      <c r="Q138" s="166"/>
      <c r="R138" s="129"/>
      <c r="S138" s="129"/>
      <c r="T138" s="129"/>
      <c r="U138" s="129"/>
      <c r="V138" s="129"/>
      <c r="W138" s="129"/>
      <c r="X138" s="129"/>
      <c r="Y138" s="129"/>
      <c r="Z138" s="129"/>
      <c r="AA138" s="129"/>
      <c r="AB138" s="129"/>
      <c r="AC138" s="129"/>
      <c r="AD138" s="129"/>
      <c r="AE138" s="126"/>
    </row>
    <row r="139" spans="1:31" x14ac:dyDescent="0.25">
      <c r="A139" s="126"/>
      <c r="B139" s="126"/>
      <c r="C139" s="126"/>
      <c r="D139" s="126"/>
      <c r="E139" s="126"/>
      <c r="F139" s="165"/>
      <c r="G139" s="126"/>
      <c r="H139" s="126"/>
      <c r="I139" s="126"/>
      <c r="J139" s="126"/>
      <c r="K139" s="126"/>
      <c r="L139" s="126"/>
      <c r="M139" s="126"/>
      <c r="N139" s="126"/>
      <c r="O139" s="126"/>
      <c r="P139" s="126"/>
      <c r="Q139" s="166"/>
      <c r="R139" s="129"/>
      <c r="S139" s="129"/>
      <c r="T139" s="129"/>
      <c r="U139" s="129"/>
      <c r="V139" s="129"/>
      <c r="W139" s="129"/>
      <c r="X139" s="129"/>
      <c r="Y139" s="129"/>
      <c r="Z139" s="129"/>
      <c r="AA139" s="129"/>
      <c r="AB139" s="129"/>
      <c r="AC139" s="129"/>
      <c r="AD139" s="129"/>
      <c r="AE139" s="126"/>
    </row>
    <row r="140" spans="1:31" x14ac:dyDescent="0.25">
      <c r="A140" s="126"/>
      <c r="B140" s="126"/>
      <c r="C140" s="126"/>
      <c r="D140" s="126"/>
      <c r="E140" s="126"/>
      <c r="F140" s="165"/>
      <c r="G140" s="126"/>
      <c r="H140" s="126"/>
      <c r="I140" s="126"/>
      <c r="J140" s="126"/>
      <c r="K140" s="126"/>
      <c r="L140" s="126"/>
      <c r="M140" s="126"/>
      <c r="N140" s="126"/>
      <c r="O140" s="126"/>
      <c r="P140" s="126"/>
      <c r="Q140" s="166"/>
      <c r="R140" s="129"/>
      <c r="S140" s="129"/>
      <c r="T140" s="129"/>
      <c r="U140" s="129"/>
      <c r="V140" s="129"/>
      <c r="W140" s="129"/>
      <c r="X140" s="129"/>
      <c r="Y140" s="129"/>
      <c r="Z140" s="129"/>
      <c r="AA140" s="129"/>
      <c r="AB140" s="129"/>
      <c r="AC140" s="129"/>
      <c r="AD140" s="129"/>
      <c r="AE140" s="126"/>
    </row>
    <row r="141" spans="1:31" x14ac:dyDescent="0.25">
      <c r="A141" s="126"/>
      <c r="B141" s="126"/>
      <c r="C141" s="126"/>
      <c r="D141" s="126"/>
      <c r="E141" s="126"/>
      <c r="F141" s="165"/>
      <c r="G141" s="126"/>
      <c r="H141" s="126"/>
      <c r="I141" s="126"/>
      <c r="J141" s="126"/>
      <c r="K141" s="126"/>
      <c r="L141" s="126"/>
      <c r="M141" s="126"/>
      <c r="N141" s="126"/>
      <c r="O141" s="126"/>
      <c r="P141" s="126"/>
      <c r="Q141" s="166"/>
      <c r="R141" s="129"/>
      <c r="S141" s="129"/>
      <c r="T141" s="129"/>
      <c r="U141" s="129"/>
      <c r="V141" s="129"/>
      <c r="W141" s="129"/>
      <c r="X141" s="129"/>
      <c r="Y141" s="129"/>
      <c r="Z141" s="129"/>
      <c r="AA141" s="129"/>
      <c r="AB141" s="129"/>
      <c r="AC141" s="129"/>
      <c r="AD141" s="129"/>
      <c r="AE141" s="126"/>
    </row>
    <row r="142" spans="1:31" x14ac:dyDescent="0.25">
      <c r="A142" s="126"/>
      <c r="B142" s="126"/>
      <c r="C142" s="126"/>
      <c r="D142" s="126"/>
      <c r="E142" s="126"/>
      <c r="F142" s="165"/>
      <c r="G142" s="126"/>
      <c r="H142" s="126"/>
      <c r="I142" s="126"/>
      <c r="J142" s="126"/>
      <c r="K142" s="126"/>
      <c r="L142" s="126"/>
      <c r="M142" s="126"/>
      <c r="N142" s="126"/>
      <c r="O142" s="126"/>
      <c r="P142" s="126"/>
      <c r="Q142" s="166"/>
      <c r="R142" s="129"/>
      <c r="S142" s="129"/>
      <c r="T142" s="129"/>
      <c r="U142" s="129"/>
      <c r="V142" s="129"/>
      <c r="W142" s="129"/>
      <c r="X142" s="129"/>
      <c r="Y142" s="129"/>
      <c r="Z142" s="129"/>
      <c r="AA142" s="129"/>
      <c r="AB142" s="129"/>
      <c r="AC142" s="129"/>
      <c r="AD142" s="129"/>
      <c r="AE142" s="126"/>
    </row>
    <row r="143" spans="1:31" x14ac:dyDescent="0.25">
      <c r="A143" s="126"/>
      <c r="B143" s="126"/>
      <c r="C143" s="126"/>
      <c r="D143" s="126"/>
      <c r="E143" s="126"/>
      <c r="F143" s="165"/>
      <c r="G143" s="126"/>
      <c r="H143" s="126"/>
      <c r="I143" s="126"/>
      <c r="J143" s="126"/>
      <c r="K143" s="126"/>
      <c r="L143" s="126"/>
      <c r="M143" s="126"/>
      <c r="N143" s="126"/>
      <c r="O143" s="126"/>
      <c r="P143" s="126"/>
      <c r="Q143" s="166"/>
      <c r="R143" s="129"/>
      <c r="S143" s="129"/>
      <c r="T143" s="129"/>
      <c r="U143" s="129"/>
      <c r="V143" s="129"/>
      <c r="W143" s="129"/>
      <c r="X143" s="129"/>
      <c r="Y143" s="129"/>
      <c r="Z143" s="129"/>
      <c r="AA143" s="129"/>
      <c r="AB143" s="129"/>
      <c r="AC143" s="129"/>
      <c r="AD143" s="129"/>
      <c r="AE143" s="126"/>
    </row>
    <row r="144" spans="1:31" x14ac:dyDescent="0.25">
      <c r="A144" s="126"/>
      <c r="B144" s="126"/>
      <c r="C144" s="126"/>
      <c r="D144" s="126"/>
      <c r="E144" s="126"/>
      <c r="F144" s="165"/>
      <c r="G144" s="126"/>
      <c r="H144" s="126"/>
      <c r="I144" s="126"/>
      <c r="J144" s="126"/>
      <c r="K144" s="126"/>
      <c r="L144" s="126"/>
      <c r="M144" s="126"/>
      <c r="N144" s="126"/>
      <c r="O144" s="126"/>
      <c r="P144" s="126"/>
      <c r="Q144" s="166"/>
      <c r="R144" s="129"/>
      <c r="S144" s="129"/>
      <c r="T144" s="129"/>
      <c r="U144" s="129"/>
      <c r="V144" s="129"/>
      <c r="W144" s="129"/>
      <c r="X144" s="129"/>
      <c r="Y144" s="129"/>
      <c r="Z144" s="129"/>
      <c r="AA144" s="129"/>
      <c r="AB144" s="129"/>
      <c r="AC144" s="129"/>
      <c r="AD144" s="129"/>
      <c r="AE144" s="126"/>
    </row>
    <row r="145" spans="1:31" x14ac:dyDescent="0.25">
      <c r="A145" s="126"/>
      <c r="B145" s="126"/>
      <c r="C145" s="126"/>
      <c r="D145" s="126"/>
      <c r="E145" s="126"/>
      <c r="F145" s="165"/>
      <c r="G145" s="126"/>
      <c r="H145" s="126"/>
      <c r="I145" s="126"/>
      <c r="J145" s="126"/>
      <c r="K145" s="126"/>
      <c r="L145" s="126"/>
      <c r="M145" s="126"/>
      <c r="N145" s="126"/>
      <c r="O145" s="126"/>
      <c r="P145" s="126"/>
      <c r="Q145" s="166"/>
      <c r="R145" s="129"/>
      <c r="S145" s="129"/>
      <c r="T145" s="129"/>
      <c r="U145" s="129"/>
      <c r="V145" s="129"/>
      <c r="W145" s="129"/>
      <c r="X145" s="129"/>
      <c r="Y145" s="129"/>
      <c r="Z145" s="129"/>
      <c r="AA145" s="129"/>
      <c r="AB145" s="129"/>
      <c r="AC145" s="129"/>
      <c r="AD145" s="129"/>
      <c r="AE145" s="126"/>
    </row>
    <row r="146" spans="1:31" x14ac:dyDescent="0.25">
      <c r="A146" s="126"/>
      <c r="B146" s="126"/>
      <c r="C146" s="126"/>
      <c r="D146" s="126"/>
      <c r="E146" s="126"/>
      <c r="F146" s="165"/>
      <c r="G146" s="126"/>
      <c r="H146" s="126"/>
      <c r="I146" s="126"/>
      <c r="J146" s="126"/>
      <c r="K146" s="126"/>
      <c r="L146" s="126"/>
      <c r="M146" s="126"/>
      <c r="N146" s="126"/>
      <c r="O146" s="126"/>
      <c r="P146" s="126"/>
      <c r="Q146" s="166"/>
      <c r="R146" s="129"/>
      <c r="S146" s="129"/>
      <c r="T146" s="129"/>
      <c r="U146" s="129"/>
      <c r="V146" s="129"/>
      <c r="W146" s="129"/>
      <c r="X146" s="129"/>
      <c r="Y146" s="129"/>
      <c r="Z146" s="129"/>
      <c r="AA146" s="129"/>
      <c r="AB146" s="129"/>
      <c r="AC146" s="129"/>
      <c r="AD146" s="129"/>
      <c r="AE146" s="126"/>
    </row>
    <row r="147" spans="1:31" x14ac:dyDescent="0.25">
      <c r="A147" s="126"/>
      <c r="B147" s="126"/>
      <c r="C147" s="126"/>
      <c r="D147" s="126"/>
      <c r="E147" s="126"/>
      <c r="F147" s="165"/>
      <c r="G147" s="126"/>
      <c r="H147" s="126"/>
      <c r="I147" s="126"/>
      <c r="J147" s="126"/>
      <c r="K147" s="126"/>
      <c r="L147" s="126"/>
      <c r="M147" s="126"/>
      <c r="N147" s="126"/>
      <c r="O147" s="126"/>
      <c r="P147" s="126"/>
      <c r="Q147" s="166"/>
      <c r="R147" s="129"/>
      <c r="S147" s="129"/>
      <c r="T147" s="129"/>
      <c r="U147" s="129"/>
      <c r="V147" s="129"/>
      <c r="W147" s="129"/>
      <c r="X147" s="129"/>
      <c r="Y147" s="129"/>
      <c r="Z147" s="129"/>
      <c r="AA147" s="129"/>
      <c r="AB147" s="129"/>
      <c r="AC147" s="129"/>
      <c r="AD147" s="129"/>
      <c r="AE147" s="126"/>
    </row>
    <row r="148" spans="1:31" x14ac:dyDescent="0.25">
      <c r="A148" s="126"/>
      <c r="B148" s="126"/>
      <c r="C148" s="126"/>
      <c r="D148" s="126"/>
      <c r="E148" s="126"/>
      <c r="F148" s="165"/>
      <c r="G148" s="126"/>
      <c r="H148" s="126"/>
      <c r="I148" s="126"/>
      <c r="J148" s="126"/>
      <c r="K148" s="126"/>
      <c r="L148" s="126"/>
      <c r="M148" s="126"/>
      <c r="N148" s="126"/>
      <c r="O148" s="126"/>
      <c r="P148" s="126"/>
      <c r="Q148" s="166"/>
      <c r="R148" s="129"/>
      <c r="S148" s="129"/>
      <c r="T148" s="129"/>
      <c r="U148" s="129"/>
      <c r="V148" s="129"/>
      <c r="W148" s="129"/>
      <c r="X148" s="129"/>
      <c r="Y148" s="129"/>
      <c r="Z148" s="129"/>
      <c r="AA148" s="129"/>
      <c r="AB148" s="129"/>
      <c r="AC148" s="129"/>
      <c r="AD148" s="129"/>
      <c r="AE148" s="126"/>
    </row>
    <row r="149" spans="1:31" x14ac:dyDescent="0.25">
      <c r="A149" s="126"/>
      <c r="B149" s="126"/>
      <c r="C149" s="126"/>
      <c r="D149" s="126"/>
      <c r="E149" s="126"/>
      <c r="F149" s="165"/>
      <c r="G149" s="126"/>
      <c r="H149" s="126"/>
      <c r="I149" s="126"/>
      <c r="J149" s="126"/>
      <c r="K149" s="126"/>
      <c r="L149" s="126"/>
      <c r="M149" s="126"/>
      <c r="N149" s="126"/>
      <c r="O149" s="126"/>
      <c r="P149" s="126"/>
      <c r="Q149" s="166"/>
      <c r="R149" s="129"/>
      <c r="S149" s="129"/>
      <c r="T149" s="129"/>
      <c r="U149" s="129"/>
      <c r="V149" s="129"/>
      <c r="W149" s="129"/>
      <c r="X149" s="129"/>
      <c r="Y149" s="129"/>
      <c r="Z149" s="129"/>
      <c r="AA149" s="129"/>
      <c r="AB149" s="129"/>
      <c r="AC149" s="129"/>
      <c r="AD149" s="129"/>
      <c r="AE149" s="126"/>
    </row>
    <row r="150" spans="1:31" x14ac:dyDescent="0.25">
      <c r="A150" s="126"/>
      <c r="B150" s="126"/>
      <c r="C150" s="126"/>
      <c r="D150" s="126"/>
      <c r="E150" s="126"/>
      <c r="F150" s="165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66"/>
      <c r="R150" s="129"/>
      <c r="S150" s="129"/>
      <c r="T150" s="129"/>
      <c r="U150" s="129"/>
      <c r="V150" s="129"/>
      <c r="W150" s="129"/>
      <c r="X150" s="129"/>
      <c r="Y150" s="129"/>
      <c r="Z150" s="129"/>
      <c r="AA150" s="129"/>
      <c r="AB150" s="129"/>
      <c r="AC150" s="129"/>
      <c r="AD150" s="129"/>
      <c r="AE150" s="126"/>
    </row>
    <row r="151" spans="1:31" x14ac:dyDescent="0.25">
      <c r="A151" s="126"/>
      <c r="B151" s="126"/>
      <c r="C151" s="126"/>
      <c r="D151" s="126"/>
      <c r="E151" s="126"/>
      <c r="F151" s="165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66"/>
      <c r="R151" s="129"/>
      <c r="S151" s="129"/>
      <c r="T151" s="129"/>
      <c r="U151" s="129"/>
      <c r="V151" s="129"/>
      <c r="W151" s="129"/>
      <c r="X151" s="129"/>
      <c r="Y151" s="129"/>
      <c r="Z151" s="129"/>
      <c r="AA151" s="129"/>
      <c r="AB151" s="129"/>
      <c r="AC151" s="129"/>
      <c r="AD151" s="129"/>
      <c r="AE151" s="126"/>
    </row>
    <row r="152" spans="1:31" x14ac:dyDescent="0.25">
      <c r="A152" s="126"/>
      <c r="B152" s="126"/>
      <c r="C152" s="126"/>
      <c r="D152" s="126"/>
      <c r="E152" s="126"/>
      <c r="F152" s="165"/>
      <c r="G152" s="126"/>
      <c r="H152" s="126"/>
      <c r="I152" s="126"/>
      <c r="J152" s="126"/>
      <c r="K152" s="126"/>
      <c r="L152" s="126"/>
      <c r="M152" s="126"/>
      <c r="N152" s="126"/>
      <c r="O152" s="126"/>
      <c r="P152" s="126"/>
      <c r="Q152" s="166"/>
      <c r="R152" s="129"/>
      <c r="S152" s="129"/>
      <c r="T152" s="129"/>
      <c r="U152" s="129"/>
      <c r="V152" s="129"/>
      <c r="W152" s="129"/>
      <c r="X152" s="129"/>
      <c r="Y152" s="129"/>
      <c r="Z152" s="129"/>
      <c r="AA152" s="129"/>
      <c r="AB152" s="129"/>
      <c r="AC152" s="129"/>
      <c r="AD152" s="129"/>
      <c r="AE152" s="126"/>
    </row>
    <row r="153" spans="1:31" x14ac:dyDescent="0.25">
      <c r="A153" s="126"/>
      <c r="B153" s="126"/>
      <c r="C153" s="126"/>
      <c r="D153" s="126"/>
      <c r="E153" s="126"/>
      <c r="F153" s="165"/>
      <c r="G153" s="126"/>
      <c r="H153" s="126"/>
      <c r="I153" s="126"/>
      <c r="J153" s="126"/>
      <c r="K153" s="126"/>
      <c r="L153" s="126"/>
      <c r="M153" s="126"/>
      <c r="N153" s="126"/>
      <c r="O153" s="126"/>
      <c r="P153" s="126"/>
      <c r="Q153" s="166"/>
      <c r="R153" s="129"/>
      <c r="S153" s="129"/>
      <c r="T153" s="129"/>
      <c r="U153" s="129"/>
      <c r="V153" s="129"/>
      <c r="W153" s="129"/>
      <c r="X153" s="129"/>
      <c r="Y153" s="129"/>
      <c r="Z153" s="129"/>
      <c r="AA153" s="129"/>
      <c r="AB153" s="129"/>
      <c r="AC153" s="129"/>
      <c r="AD153" s="129"/>
      <c r="AE153" s="126"/>
    </row>
    <row r="154" spans="1:31" x14ac:dyDescent="0.25">
      <c r="A154" s="126"/>
      <c r="B154" s="126"/>
      <c r="C154" s="126"/>
      <c r="D154" s="126"/>
      <c r="E154" s="126"/>
      <c r="F154" s="165"/>
      <c r="G154" s="126"/>
      <c r="H154" s="126"/>
      <c r="I154" s="126"/>
      <c r="J154" s="126"/>
      <c r="K154" s="126"/>
      <c r="L154" s="126"/>
      <c r="M154" s="126"/>
      <c r="N154" s="126"/>
      <c r="O154" s="126"/>
      <c r="P154" s="126"/>
      <c r="Q154" s="166"/>
      <c r="R154" s="129"/>
      <c r="S154" s="129"/>
      <c r="T154" s="129"/>
      <c r="U154" s="129"/>
      <c r="V154" s="129"/>
      <c r="W154" s="129"/>
      <c r="X154" s="129"/>
      <c r="Y154" s="129"/>
      <c r="Z154" s="129"/>
      <c r="AA154" s="129"/>
      <c r="AB154" s="129"/>
      <c r="AC154" s="129"/>
      <c r="AD154" s="129"/>
      <c r="AE154" s="126"/>
    </row>
    <row r="155" spans="1:31" x14ac:dyDescent="0.25">
      <c r="A155" s="126"/>
      <c r="B155" s="126"/>
      <c r="C155" s="126"/>
      <c r="D155" s="126"/>
      <c r="E155" s="126"/>
      <c r="F155" s="165"/>
      <c r="G155" s="126"/>
      <c r="H155" s="126"/>
      <c r="I155" s="126"/>
      <c r="J155" s="126"/>
      <c r="K155" s="126"/>
      <c r="L155" s="126"/>
      <c r="M155" s="126"/>
      <c r="N155" s="126"/>
      <c r="O155" s="126"/>
      <c r="P155" s="126"/>
      <c r="Q155" s="166"/>
      <c r="R155" s="129"/>
      <c r="S155" s="129"/>
      <c r="T155" s="129"/>
      <c r="U155" s="129"/>
      <c r="V155" s="129"/>
      <c r="W155" s="129"/>
      <c r="X155" s="129"/>
      <c r="Y155" s="129"/>
      <c r="Z155" s="129"/>
      <c r="AA155" s="129"/>
      <c r="AB155" s="129"/>
      <c r="AC155" s="129"/>
      <c r="AD155" s="129"/>
      <c r="AE155" s="126"/>
    </row>
    <row r="156" spans="1:31" x14ac:dyDescent="0.25">
      <c r="A156" s="126"/>
      <c r="B156" s="126"/>
      <c r="C156" s="126"/>
      <c r="D156" s="126"/>
      <c r="E156" s="126"/>
      <c r="F156" s="165"/>
      <c r="G156" s="126"/>
      <c r="H156" s="126"/>
      <c r="I156" s="126"/>
      <c r="J156" s="126"/>
      <c r="K156" s="126"/>
      <c r="L156" s="126"/>
      <c r="M156" s="126"/>
      <c r="N156" s="126"/>
      <c r="O156" s="126"/>
      <c r="P156" s="126"/>
      <c r="Q156" s="166"/>
      <c r="R156" s="129"/>
      <c r="S156" s="129"/>
      <c r="T156" s="129"/>
      <c r="U156" s="129"/>
      <c r="V156" s="129"/>
      <c r="W156" s="129"/>
      <c r="X156" s="129"/>
      <c r="Y156" s="129"/>
      <c r="Z156" s="129"/>
      <c r="AA156" s="129"/>
      <c r="AB156" s="129"/>
      <c r="AC156" s="129"/>
      <c r="AD156" s="129"/>
      <c r="AE156" s="126"/>
    </row>
    <row r="157" spans="1:31" x14ac:dyDescent="0.25">
      <c r="A157" s="126"/>
      <c r="B157" s="126"/>
      <c r="C157" s="126"/>
      <c r="D157" s="126"/>
      <c r="E157" s="126"/>
      <c r="F157" s="165"/>
      <c r="G157" s="126"/>
      <c r="H157" s="126"/>
      <c r="I157" s="126"/>
      <c r="J157" s="126"/>
      <c r="K157" s="126"/>
      <c r="L157" s="126"/>
      <c r="M157" s="126"/>
      <c r="N157" s="126"/>
      <c r="O157" s="126"/>
      <c r="P157" s="126"/>
      <c r="Q157" s="166"/>
      <c r="R157" s="129"/>
      <c r="S157" s="129"/>
      <c r="T157" s="129"/>
      <c r="U157" s="129"/>
      <c r="V157" s="129"/>
      <c r="W157" s="129"/>
      <c r="X157" s="129"/>
      <c r="Y157" s="129"/>
      <c r="Z157" s="129"/>
      <c r="AA157" s="129"/>
      <c r="AB157" s="129"/>
      <c r="AC157" s="129"/>
      <c r="AD157" s="129"/>
      <c r="AE157" s="126"/>
    </row>
    <row r="158" spans="1:31" x14ac:dyDescent="0.25">
      <c r="A158" s="126"/>
      <c r="B158" s="126"/>
      <c r="C158" s="126"/>
      <c r="D158" s="126"/>
      <c r="E158" s="126"/>
      <c r="F158" s="165"/>
      <c r="G158" s="126"/>
      <c r="H158" s="126"/>
      <c r="I158" s="126"/>
      <c r="J158" s="126"/>
      <c r="K158" s="126"/>
      <c r="L158" s="126"/>
      <c r="M158" s="126"/>
      <c r="N158" s="126"/>
      <c r="O158" s="126"/>
      <c r="P158" s="126"/>
      <c r="Q158" s="166"/>
      <c r="R158" s="129"/>
      <c r="S158" s="129"/>
      <c r="T158" s="129"/>
      <c r="U158" s="129"/>
      <c r="V158" s="129"/>
      <c r="W158" s="129"/>
      <c r="X158" s="129"/>
      <c r="Y158" s="129"/>
      <c r="Z158" s="129"/>
      <c r="AA158" s="129"/>
      <c r="AB158" s="129"/>
      <c r="AC158" s="129"/>
      <c r="AD158" s="129"/>
      <c r="AE158" s="126"/>
    </row>
    <row r="159" spans="1:31" x14ac:dyDescent="0.25">
      <c r="A159" s="126"/>
      <c r="B159" s="126"/>
      <c r="C159" s="126"/>
      <c r="D159" s="126"/>
      <c r="E159" s="126"/>
      <c r="F159" s="165"/>
      <c r="G159" s="126"/>
      <c r="H159" s="126"/>
      <c r="I159" s="126"/>
      <c r="J159" s="126"/>
      <c r="K159" s="126"/>
      <c r="L159" s="126"/>
      <c r="M159" s="126"/>
      <c r="N159" s="126"/>
      <c r="O159" s="126"/>
      <c r="P159" s="126"/>
      <c r="Q159" s="166"/>
      <c r="R159" s="129"/>
      <c r="S159" s="129"/>
      <c r="T159" s="129"/>
      <c r="U159" s="129"/>
      <c r="V159" s="129"/>
      <c r="W159" s="129"/>
      <c r="X159" s="129"/>
      <c r="Y159" s="129"/>
      <c r="Z159" s="129"/>
      <c r="AA159" s="129"/>
      <c r="AB159" s="129"/>
      <c r="AC159" s="129"/>
      <c r="AD159" s="129"/>
      <c r="AE159" s="126"/>
    </row>
    <row r="160" spans="1:31" x14ac:dyDescent="0.25">
      <c r="A160" s="126"/>
      <c r="B160" s="126"/>
      <c r="C160" s="126"/>
      <c r="D160" s="126"/>
      <c r="E160" s="126"/>
      <c r="F160" s="165"/>
      <c r="G160" s="126"/>
      <c r="H160" s="126"/>
      <c r="I160" s="126"/>
      <c r="J160" s="126"/>
      <c r="K160" s="126"/>
      <c r="L160" s="126"/>
      <c r="M160" s="126"/>
      <c r="N160" s="126"/>
      <c r="O160" s="126"/>
      <c r="P160" s="126"/>
      <c r="Q160" s="166"/>
      <c r="R160" s="129"/>
      <c r="S160" s="129"/>
      <c r="T160" s="129"/>
      <c r="U160" s="129"/>
      <c r="V160" s="129"/>
      <c r="W160" s="129"/>
      <c r="X160" s="129"/>
      <c r="Y160" s="129"/>
      <c r="Z160" s="129"/>
      <c r="AA160" s="129"/>
      <c r="AB160" s="129"/>
      <c r="AC160" s="129"/>
      <c r="AD160" s="129"/>
      <c r="AE160" s="126"/>
    </row>
    <row r="161" spans="1:31" x14ac:dyDescent="0.25">
      <c r="A161" s="126"/>
      <c r="B161" s="126"/>
      <c r="C161" s="126"/>
      <c r="D161" s="126"/>
      <c r="E161" s="126"/>
      <c r="F161" s="165"/>
      <c r="G161" s="126"/>
      <c r="H161" s="126"/>
      <c r="I161" s="126"/>
      <c r="J161" s="126"/>
      <c r="K161" s="126"/>
      <c r="L161" s="126"/>
      <c r="M161" s="126"/>
      <c r="N161" s="126"/>
      <c r="O161" s="126"/>
      <c r="P161" s="126"/>
      <c r="Q161" s="166"/>
      <c r="R161" s="129"/>
      <c r="S161" s="129"/>
      <c r="T161" s="129"/>
      <c r="U161" s="129"/>
      <c r="V161" s="129"/>
      <c r="W161" s="129"/>
      <c r="X161" s="129"/>
      <c r="Y161" s="129"/>
      <c r="Z161" s="129"/>
      <c r="AA161" s="129"/>
      <c r="AB161" s="129"/>
      <c r="AC161" s="129"/>
      <c r="AD161" s="129"/>
      <c r="AE161" s="126"/>
    </row>
    <row r="162" spans="1:31" x14ac:dyDescent="0.25">
      <c r="A162" s="126"/>
      <c r="B162" s="126"/>
      <c r="C162" s="126"/>
      <c r="D162" s="126"/>
      <c r="E162" s="126"/>
      <c r="F162" s="165"/>
      <c r="G162" s="126"/>
      <c r="H162" s="126"/>
      <c r="I162" s="126"/>
      <c r="J162" s="126"/>
      <c r="K162" s="126"/>
      <c r="L162" s="126"/>
      <c r="M162" s="126"/>
      <c r="N162" s="126"/>
      <c r="O162" s="126"/>
      <c r="P162" s="126"/>
      <c r="Q162" s="166"/>
      <c r="R162" s="129"/>
      <c r="S162" s="129"/>
      <c r="T162" s="129"/>
      <c r="U162" s="129"/>
      <c r="V162" s="129"/>
      <c r="W162" s="129"/>
      <c r="X162" s="129"/>
      <c r="Y162" s="129"/>
      <c r="Z162" s="129"/>
      <c r="AA162" s="129"/>
      <c r="AB162" s="129"/>
      <c r="AC162" s="129"/>
      <c r="AD162" s="129"/>
      <c r="AE162" s="126"/>
    </row>
    <row r="163" spans="1:31" x14ac:dyDescent="0.25">
      <c r="A163" s="126"/>
      <c r="B163" s="126"/>
      <c r="C163" s="126"/>
      <c r="D163" s="126"/>
      <c r="E163" s="126"/>
      <c r="F163" s="165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66"/>
      <c r="R163" s="129"/>
      <c r="S163" s="129"/>
      <c r="T163" s="129"/>
      <c r="U163" s="129"/>
      <c r="V163" s="129"/>
      <c r="W163" s="129"/>
      <c r="X163" s="129"/>
      <c r="Y163" s="129"/>
      <c r="Z163" s="129"/>
      <c r="AA163" s="129"/>
      <c r="AB163" s="129"/>
      <c r="AC163" s="129"/>
      <c r="AD163" s="129"/>
      <c r="AE163" s="126"/>
    </row>
    <row r="164" spans="1:31" x14ac:dyDescent="0.25">
      <c r="A164" s="126"/>
      <c r="B164" s="126"/>
      <c r="C164" s="126"/>
      <c r="D164" s="126"/>
      <c r="E164" s="126"/>
      <c r="F164" s="165"/>
      <c r="G164" s="126"/>
      <c r="H164" s="126"/>
      <c r="I164" s="126"/>
      <c r="J164" s="126"/>
      <c r="K164" s="126"/>
      <c r="L164" s="126"/>
      <c r="M164" s="126"/>
      <c r="N164" s="126"/>
      <c r="O164" s="126"/>
      <c r="P164" s="126"/>
      <c r="Q164" s="166"/>
      <c r="R164" s="129"/>
      <c r="S164" s="129"/>
      <c r="T164" s="129"/>
      <c r="U164" s="129"/>
      <c r="V164" s="129"/>
      <c r="W164" s="129"/>
      <c r="X164" s="129"/>
      <c r="Y164" s="129"/>
      <c r="Z164" s="129"/>
      <c r="AA164" s="129"/>
      <c r="AB164" s="129"/>
      <c r="AC164" s="129"/>
      <c r="AD164" s="129"/>
      <c r="AE164" s="126"/>
    </row>
    <row r="165" spans="1:31" x14ac:dyDescent="0.25">
      <c r="A165" s="126"/>
      <c r="B165" s="126"/>
      <c r="C165" s="126"/>
      <c r="D165" s="126"/>
      <c r="E165" s="126"/>
      <c r="F165" s="165"/>
      <c r="G165" s="126"/>
      <c r="H165" s="126"/>
      <c r="I165" s="126"/>
      <c r="J165" s="126"/>
      <c r="K165" s="126"/>
      <c r="L165" s="126"/>
      <c r="M165" s="126"/>
      <c r="N165" s="126"/>
      <c r="O165" s="126"/>
      <c r="P165" s="126"/>
      <c r="Q165" s="166"/>
      <c r="R165" s="129"/>
      <c r="S165" s="129"/>
      <c r="T165" s="129"/>
      <c r="U165" s="129"/>
      <c r="V165" s="129"/>
      <c r="W165" s="129"/>
      <c r="X165" s="129"/>
      <c r="Y165" s="129"/>
      <c r="Z165" s="129"/>
      <c r="AA165" s="129"/>
      <c r="AB165" s="129"/>
      <c r="AC165" s="129"/>
      <c r="AD165" s="129"/>
      <c r="AE165" s="126"/>
    </row>
    <row r="166" spans="1:31" x14ac:dyDescent="0.25">
      <c r="A166" s="126"/>
      <c r="B166" s="126"/>
      <c r="C166" s="126"/>
      <c r="D166" s="126"/>
      <c r="E166" s="126"/>
      <c r="F166" s="165"/>
      <c r="G166" s="126"/>
      <c r="H166" s="126"/>
      <c r="I166" s="126"/>
      <c r="J166" s="126"/>
      <c r="K166" s="126"/>
      <c r="L166" s="126"/>
      <c r="M166" s="126"/>
      <c r="N166" s="126"/>
      <c r="O166" s="126"/>
      <c r="P166" s="126"/>
      <c r="Q166" s="166"/>
      <c r="R166" s="129"/>
      <c r="S166" s="129"/>
      <c r="T166" s="129"/>
      <c r="U166" s="129"/>
      <c r="V166" s="129"/>
      <c r="W166" s="129"/>
      <c r="X166" s="129"/>
      <c r="Y166" s="129"/>
      <c r="Z166" s="129"/>
      <c r="AA166" s="129"/>
      <c r="AB166" s="129"/>
      <c r="AC166" s="129"/>
      <c r="AD166" s="129"/>
      <c r="AE166" s="126"/>
    </row>
    <row r="167" spans="1:31" x14ac:dyDescent="0.25">
      <c r="A167" s="126"/>
      <c r="B167" s="126"/>
      <c r="C167" s="126"/>
      <c r="D167" s="126"/>
      <c r="E167" s="126"/>
      <c r="F167" s="165"/>
      <c r="G167" s="126"/>
      <c r="H167" s="126"/>
      <c r="I167" s="126"/>
      <c r="J167" s="126"/>
      <c r="K167" s="126"/>
      <c r="L167" s="126"/>
      <c r="M167" s="126"/>
      <c r="N167" s="126"/>
      <c r="O167" s="126"/>
      <c r="P167" s="126"/>
      <c r="Q167" s="166"/>
      <c r="R167" s="129"/>
      <c r="S167" s="129"/>
      <c r="T167" s="129"/>
      <c r="U167" s="129"/>
      <c r="V167" s="129"/>
      <c r="W167" s="129"/>
      <c r="X167" s="129"/>
      <c r="Y167" s="129"/>
      <c r="Z167" s="129"/>
      <c r="AA167" s="129"/>
      <c r="AB167" s="129"/>
      <c r="AC167" s="129"/>
      <c r="AD167" s="129"/>
      <c r="AE167" s="126"/>
    </row>
    <row r="168" spans="1:31" x14ac:dyDescent="0.25">
      <c r="A168" s="126"/>
      <c r="B168" s="126"/>
      <c r="C168" s="126"/>
      <c r="D168" s="126"/>
      <c r="E168" s="126"/>
      <c r="F168" s="165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66"/>
      <c r="R168" s="129"/>
      <c r="S168" s="129"/>
      <c r="T168" s="129"/>
      <c r="U168" s="129"/>
      <c r="V168" s="129"/>
      <c r="W168" s="129"/>
      <c r="X168" s="129"/>
      <c r="Y168" s="129"/>
      <c r="Z168" s="129"/>
      <c r="AA168" s="129"/>
      <c r="AB168" s="129"/>
      <c r="AC168" s="129"/>
      <c r="AD168" s="129"/>
      <c r="AE168" s="126"/>
    </row>
    <row r="169" spans="1:31" x14ac:dyDescent="0.25">
      <c r="A169" s="126"/>
      <c r="B169" s="126"/>
      <c r="C169" s="126"/>
      <c r="D169" s="126"/>
      <c r="E169" s="126"/>
      <c r="F169" s="165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66"/>
      <c r="R169" s="129"/>
      <c r="S169" s="129"/>
      <c r="T169" s="129"/>
      <c r="U169" s="129"/>
      <c r="V169" s="129"/>
      <c r="W169" s="129"/>
      <c r="X169" s="129"/>
      <c r="Y169" s="129"/>
      <c r="Z169" s="129"/>
      <c r="AA169" s="129"/>
      <c r="AB169" s="129"/>
      <c r="AC169" s="129"/>
      <c r="AD169" s="129"/>
      <c r="AE169" s="126"/>
    </row>
    <row r="170" spans="1:31" x14ac:dyDescent="0.25">
      <c r="A170" s="126"/>
      <c r="B170" s="126"/>
      <c r="C170" s="126"/>
      <c r="D170" s="126"/>
      <c r="E170" s="126"/>
      <c r="F170" s="165"/>
      <c r="G170" s="126"/>
      <c r="H170" s="126"/>
      <c r="I170" s="126"/>
      <c r="J170" s="126"/>
      <c r="K170" s="126"/>
      <c r="L170" s="126"/>
      <c r="M170" s="126"/>
      <c r="N170" s="126"/>
      <c r="O170" s="126"/>
      <c r="P170" s="126"/>
      <c r="Q170" s="166"/>
      <c r="R170" s="129"/>
      <c r="S170" s="129"/>
      <c r="T170" s="129"/>
      <c r="U170" s="129"/>
      <c r="V170" s="129"/>
      <c r="W170" s="129"/>
      <c r="X170" s="129"/>
      <c r="Y170" s="129"/>
      <c r="Z170" s="129"/>
      <c r="AA170" s="129"/>
      <c r="AB170" s="129"/>
      <c r="AC170" s="129"/>
      <c r="AD170" s="129"/>
      <c r="AE170" s="126"/>
    </row>
    <row r="171" spans="1:31" x14ac:dyDescent="0.25">
      <c r="A171" s="126"/>
      <c r="B171" s="126"/>
      <c r="C171" s="126"/>
      <c r="D171" s="126"/>
      <c r="E171" s="126"/>
      <c r="F171" s="165"/>
      <c r="G171" s="126"/>
      <c r="H171" s="126"/>
      <c r="I171" s="126"/>
      <c r="J171" s="126"/>
      <c r="K171" s="126"/>
      <c r="L171" s="126"/>
      <c r="M171" s="126"/>
      <c r="N171" s="126"/>
      <c r="O171" s="126"/>
      <c r="P171" s="126"/>
      <c r="Q171" s="166"/>
      <c r="R171" s="129"/>
      <c r="S171" s="129"/>
      <c r="T171" s="129"/>
      <c r="U171" s="129"/>
      <c r="V171" s="129"/>
      <c r="W171" s="129"/>
      <c r="X171" s="129"/>
      <c r="Y171" s="129"/>
      <c r="Z171" s="129"/>
      <c r="AA171" s="129"/>
      <c r="AB171" s="129"/>
      <c r="AC171" s="129"/>
      <c r="AD171" s="129"/>
      <c r="AE171" s="126"/>
    </row>
    <row r="172" spans="1:31" x14ac:dyDescent="0.25">
      <c r="A172" s="126"/>
      <c r="B172" s="126"/>
      <c r="C172" s="126"/>
      <c r="D172" s="126"/>
      <c r="E172" s="126"/>
      <c r="F172" s="165"/>
      <c r="G172" s="126"/>
      <c r="H172" s="126"/>
      <c r="I172" s="126"/>
      <c r="J172" s="126"/>
      <c r="K172" s="126"/>
      <c r="L172" s="126"/>
      <c r="M172" s="126"/>
      <c r="N172" s="126"/>
      <c r="O172" s="126"/>
      <c r="P172" s="126"/>
      <c r="Q172" s="166"/>
      <c r="R172" s="129"/>
      <c r="S172" s="129"/>
      <c r="T172" s="129"/>
      <c r="U172" s="129"/>
      <c r="V172" s="129"/>
      <c r="W172" s="129"/>
      <c r="X172" s="129"/>
      <c r="Y172" s="129"/>
      <c r="Z172" s="129"/>
      <c r="AA172" s="129"/>
      <c r="AB172" s="129"/>
      <c r="AC172" s="129"/>
      <c r="AD172" s="129"/>
      <c r="AE172" s="126"/>
    </row>
    <row r="173" spans="1:31" x14ac:dyDescent="0.25">
      <c r="A173" s="126"/>
      <c r="B173" s="126"/>
      <c r="C173" s="126"/>
      <c r="D173" s="126"/>
      <c r="E173" s="126"/>
      <c r="F173" s="165"/>
      <c r="G173" s="126"/>
      <c r="H173" s="126"/>
      <c r="I173" s="126"/>
      <c r="J173" s="126"/>
      <c r="K173" s="126"/>
      <c r="L173" s="126"/>
      <c r="M173" s="126"/>
      <c r="N173" s="126"/>
      <c r="O173" s="126"/>
      <c r="P173" s="126"/>
      <c r="Q173" s="166"/>
      <c r="R173" s="129"/>
      <c r="S173" s="129"/>
      <c r="T173" s="129"/>
      <c r="U173" s="129"/>
      <c r="V173" s="129"/>
      <c r="W173" s="129"/>
      <c r="X173" s="129"/>
      <c r="Y173" s="129"/>
      <c r="Z173" s="129"/>
      <c r="AA173" s="129"/>
      <c r="AB173" s="129"/>
      <c r="AC173" s="129"/>
      <c r="AD173" s="129"/>
      <c r="AE173" s="126"/>
    </row>
    <row r="174" spans="1:31" x14ac:dyDescent="0.25">
      <c r="A174" s="126"/>
      <c r="B174" s="126"/>
      <c r="C174" s="126"/>
      <c r="D174" s="126"/>
      <c r="E174" s="126"/>
      <c r="F174" s="165"/>
      <c r="G174" s="126"/>
      <c r="H174" s="126"/>
      <c r="I174" s="126"/>
      <c r="J174" s="126"/>
      <c r="K174" s="126"/>
      <c r="L174" s="126"/>
      <c r="M174" s="126"/>
      <c r="N174" s="126"/>
      <c r="O174" s="126"/>
      <c r="P174" s="126"/>
      <c r="Q174" s="166"/>
      <c r="R174" s="129"/>
      <c r="S174" s="129"/>
      <c r="T174" s="129"/>
      <c r="U174" s="129"/>
      <c r="V174" s="129"/>
      <c r="W174" s="129"/>
      <c r="X174" s="129"/>
      <c r="Y174" s="129"/>
      <c r="Z174" s="129"/>
      <c r="AA174" s="129"/>
      <c r="AB174" s="129"/>
      <c r="AC174" s="129"/>
      <c r="AD174" s="129"/>
      <c r="AE174" s="126"/>
    </row>
    <row r="175" spans="1:31" x14ac:dyDescent="0.25">
      <c r="A175" s="126"/>
      <c r="B175" s="126"/>
      <c r="C175" s="126"/>
      <c r="D175" s="126"/>
      <c r="E175" s="126"/>
      <c r="F175" s="165"/>
      <c r="G175" s="126"/>
      <c r="H175" s="126"/>
      <c r="I175" s="126"/>
      <c r="J175" s="126"/>
      <c r="K175" s="126"/>
      <c r="L175" s="126"/>
      <c r="M175" s="126"/>
      <c r="N175" s="126"/>
      <c r="O175" s="126"/>
      <c r="P175" s="126"/>
      <c r="Q175" s="166"/>
      <c r="R175" s="129"/>
      <c r="S175" s="129"/>
      <c r="T175" s="129"/>
      <c r="U175" s="129"/>
      <c r="V175" s="129"/>
      <c r="W175" s="129"/>
      <c r="X175" s="129"/>
      <c r="Y175" s="129"/>
      <c r="Z175" s="129"/>
      <c r="AA175" s="129"/>
      <c r="AB175" s="129"/>
      <c r="AC175" s="129"/>
      <c r="AD175" s="129"/>
      <c r="AE175" s="126"/>
    </row>
    <row r="176" spans="1:31" x14ac:dyDescent="0.25">
      <c r="A176" s="126"/>
      <c r="B176" s="126"/>
      <c r="C176" s="126"/>
      <c r="D176" s="126"/>
      <c r="E176" s="126"/>
      <c r="F176" s="165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166"/>
      <c r="R176" s="129"/>
      <c r="S176" s="129"/>
      <c r="T176" s="129"/>
      <c r="U176" s="129"/>
      <c r="V176" s="129"/>
      <c r="W176" s="129"/>
      <c r="X176" s="129"/>
      <c r="Y176" s="129"/>
      <c r="Z176" s="129"/>
      <c r="AA176" s="129"/>
      <c r="AB176" s="129"/>
      <c r="AC176" s="129"/>
      <c r="AD176" s="129"/>
      <c r="AE176" s="126"/>
    </row>
    <row r="177" spans="1:31" x14ac:dyDescent="0.25">
      <c r="A177" s="126"/>
      <c r="B177" s="126"/>
      <c r="C177" s="126"/>
      <c r="D177" s="126"/>
      <c r="E177" s="126"/>
      <c r="F177" s="165"/>
      <c r="G177" s="126"/>
      <c r="H177" s="126"/>
      <c r="I177" s="126"/>
      <c r="J177" s="126"/>
      <c r="K177" s="126"/>
      <c r="L177" s="126"/>
      <c r="M177" s="126"/>
      <c r="N177" s="126"/>
      <c r="O177" s="126"/>
      <c r="P177" s="126"/>
      <c r="Q177" s="166"/>
      <c r="R177" s="129"/>
      <c r="S177" s="129"/>
      <c r="T177" s="129"/>
      <c r="U177" s="129"/>
      <c r="V177" s="129"/>
      <c r="W177" s="129"/>
      <c r="X177" s="129"/>
      <c r="Y177" s="129"/>
      <c r="Z177" s="129"/>
      <c r="AA177" s="129"/>
      <c r="AB177" s="129"/>
      <c r="AC177" s="129"/>
      <c r="AD177" s="129"/>
      <c r="AE177" s="126"/>
    </row>
    <row r="178" spans="1:31" x14ac:dyDescent="0.25">
      <c r="A178" s="126"/>
      <c r="B178" s="126"/>
      <c r="C178" s="126"/>
      <c r="D178" s="126"/>
      <c r="E178" s="126"/>
      <c r="F178" s="165"/>
      <c r="G178" s="126"/>
      <c r="H178" s="126"/>
      <c r="I178" s="126"/>
      <c r="J178" s="126"/>
      <c r="K178" s="126"/>
      <c r="L178" s="126"/>
      <c r="M178" s="126"/>
      <c r="N178" s="126"/>
      <c r="O178" s="126"/>
      <c r="P178" s="126"/>
      <c r="Q178" s="166"/>
      <c r="R178" s="129"/>
      <c r="S178" s="129"/>
      <c r="T178" s="129"/>
      <c r="U178" s="129"/>
      <c r="V178" s="129"/>
      <c r="W178" s="129"/>
      <c r="X178" s="129"/>
      <c r="Y178" s="129"/>
      <c r="Z178" s="129"/>
      <c r="AA178" s="129"/>
      <c r="AB178" s="129"/>
      <c r="AC178" s="129"/>
      <c r="AD178" s="129"/>
      <c r="AE178" s="126"/>
    </row>
    <row r="179" spans="1:31" x14ac:dyDescent="0.25">
      <c r="A179" s="126"/>
      <c r="B179" s="126"/>
      <c r="C179" s="126"/>
      <c r="D179" s="126"/>
      <c r="E179" s="126"/>
      <c r="F179" s="165"/>
      <c r="G179" s="126"/>
      <c r="H179" s="126"/>
      <c r="I179" s="126"/>
      <c r="J179" s="126"/>
      <c r="K179" s="126"/>
      <c r="L179" s="126"/>
      <c r="M179" s="126"/>
      <c r="N179" s="126"/>
      <c r="O179" s="126"/>
      <c r="P179" s="126"/>
      <c r="Q179" s="166"/>
      <c r="R179" s="129"/>
      <c r="S179" s="129"/>
      <c r="T179" s="129"/>
      <c r="U179" s="129"/>
      <c r="V179" s="129"/>
      <c r="W179" s="129"/>
      <c r="X179" s="129"/>
      <c r="Y179" s="129"/>
      <c r="Z179" s="129"/>
      <c r="AA179" s="129"/>
      <c r="AB179" s="129"/>
      <c r="AC179" s="129"/>
      <c r="AD179" s="129"/>
      <c r="AE179" s="126"/>
    </row>
    <row r="180" spans="1:31" x14ac:dyDescent="0.25">
      <c r="A180" s="126"/>
      <c r="B180" s="126"/>
      <c r="C180" s="126"/>
      <c r="D180" s="126"/>
      <c r="E180" s="126"/>
      <c r="F180" s="165"/>
      <c r="G180" s="126"/>
      <c r="H180" s="126"/>
      <c r="I180" s="126"/>
      <c r="J180" s="126"/>
      <c r="K180" s="126"/>
      <c r="L180" s="126"/>
      <c r="M180" s="126"/>
      <c r="N180" s="126"/>
      <c r="O180" s="126"/>
      <c r="P180" s="126"/>
      <c r="Q180" s="166"/>
      <c r="R180" s="129"/>
      <c r="S180" s="129"/>
      <c r="T180" s="129"/>
      <c r="U180" s="129"/>
      <c r="V180" s="129"/>
      <c r="W180" s="129"/>
      <c r="X180" s="129"/>
      <c r="Y180" s="129"/>
      <c r="Z180" s="129"/>
      <c r="AA180" s="129"/>
      <c r="AB180" s="129"/>
      <c r="AC180" s="129"/>
      <c r="AD180" s="129"/>
      <c r="AE180" s="126"/>
    </row>
    <row r="181" spans="1:31" x14ac:dyDescent="0.25">
      <c r="A181" s="126"/>
      <c r="B181" s="126"/>
      <c r="C181" s="126"/>
      <c r="D181" s="126"/>
      <c r="E181" s="126"/>
      <c r="F181" s="165"/>
      <c r="G181" s="126"/>
      <c r="H181" s="126"/>
      <c r="I181" s="126"/>
      <c r="J181" s="126"/>
      <c r="K181" s="126"/>
      <c r="L181" s="126"/>
      <c r="M181" s="126"/>
      <c r="N181" s="126"/>
      <c r="O181" s="126"/>
      <c r="P181" s="126"/>
      <c r="Q181" s="166"/>
      <c r="R181" s="129"/>
      <c r="S181" s="129"/>
      <c r="T181" s="129"/>
      <c r="U181" s="129"/>
      <c r="V181" s="129"/>
      <c r="W181" s="129"/>
      <c r="X181" s="129"/>
      <c r="Y181" s="129"/>
      <c r="Z181" s="129"/>
      <c r="AA181" s="129"/>
      <c r="AB181" s="129"/>
      <c r="AC181" s="129"/>
      <c r="AD181" s="129"/>
      <c r="AE181" s="126"/>
    </row>
    <row r="182" spans="1:31" x14ac:dyDescent="0.25">
      <c r="A182" s="126"/>
      <c r="B182" s="126"/>
      <c r="C182" s="126"/>
      <c r="D182" s="126"/>
      <c r="E182" s="126"/>
      <c r="F182" s="165"/>
      <c r="G182" s="126"/>
      <c r="H182" s="126"/>
      <c r="I182" s="126"/>
      <c r="J182" s="126"/>
      <c r="K182" s="126"/>
      <c r="L182" s="126"/>
      <c r="M182" s="126"/>
      <c r="N182" s="126"/>
      <c r="O182" s="126"/>
      <c r="P182" s="126"/>
      <c r="Q182" s="166"/>
      <c r="R182" s="129"/>
      <c r="S182" s="129"/>
      <c r="T182" s="129"/>
      <c r="U182" s="129"/>
      <c r="V182" s="129"/>
      <c r="W182" s="129"/>
      <c r="X182" s="129"/>
      <c r="Y182" s="129"/>
      <c r="Z182" s="129"/>
      <c r="AA182" s="129"/>
      <c r="AB182" s="129"/>
      <c r="AC182" s="129"/>
      <c r="AD182" s="129"/>
      <c r="AE182" s="126"/>
    </row>
    <row r="183" spans="1:31" x14ac:dyDescent="0.25">
      <c r="A183" s="126"/>
      <c r="B183" s="126"/>
      <c r="C183" s="126"/>
      <c r="D183" s="126"/>
      <c r="E183" s="126"/>
      <c r="F183" s="165"/>
      <c r="G183" s="126"/>
      <c r="H183" s="126"/>
      <c r="I183" s="126"/>
      <c r="J183" s="126"/>
      <c r="K183" s="126"/>
      <c r="L183" s="126"/>
      <c r="M183" s="126"/>
      <c r="N183" s="126"/>
      <c r="O183" s="126"/>
      <c r="P183" s="126"/>
      <c r="Q183" s="166"/>
      <c r="R183" s="129"/>
      <c r="S183" s="129"/>
      <c r="T183" s="129"/>
      <c r="U183" s="129"/>
      <c r="V183" s="129"/>
      <c r="W183" s="129"/>
      <c r="X183" s="129"/>
      <c r="Y183" s="129"/>
      <c r="Z183" s="129"/>
      <c r="AA183" s="129"/>
      <c r="AB183" s="129"/>
      <c r="AC183" s="129"/>
      <c r="AD183" s="129"/>
      <c r="AE183" s="126"/>
    </row>
    <row r="184" spans="1:31" x14ac:dyDescent="0.25">
      <c r="A184" s="126"/>
      <c r="B184" s="126"/>
      <c r="C184" s="126"/>
      <c r="D184" s="126"/>
      <c r="E184" s="126"/>
      <c r="F184" s="165"/>
      <c r="G184" s="126"/>
      <c r="H184" s="126"/>
      <c r="I184" s="126"/>
      <c r="J184" s="126"/>
      <c r="K184" s="126"/>
      <c r="L184" s="126"/>
      <c r="M184" s="126"/>
      <c r="N184" s="126"/>
      <c r="O184" s="126"/>
      <c r="P184" s="126"/>
      <c r="Q184" s="166"/>
      <c r="R184" s="129"/>
      <c r="S184" s="129"/>
      <c r="T184" s="129"/>
      <c r="U184" s="129"/>
      <c r="V184" s="129"/>
      <c r="W184" s="129"/>
      <c r="X184" s="129"/>
      <c r="Y184" s="129"/>
      <c r="Z184" s="129"/>
      <c r="AA184" s="129"/>
      <c r="AB184" s="129"/>
      <c r="AC184" s="129"/>
      <c r="AD184" s="129"/>
      <c r="AE184" s="126"/>
    </row>
    <row r="185" spans="1:31" x14ac:dyDescent="0.25">
      <c r="A185" s="126"/>
      <c r="B185" s="126"/>
      <c r="C185" s="126"/>
      <c r="D185" s="126"/>
      <c r="E185" s="126"/>
      <c r="F185" s="165"/>
      <c r="G185" s="126"/>
      <c r="H185" s="126"/>
      <c r="I185" s="126"/>
      <c r="J185" s="126"/>
      <c r="K185" s="126"/>
      <c r="L185" s="126"/>
      <c r="M185" s="126"/>
      <c r="N185" s="126"/>
      <c r="O185" s="126"/>
      <c r="P185" s="126"/>
      <c r="Q185" s="166"/>
      <c r="R185" s="129"/>
      <c r="S185" s="129"/>
      <c r="T185" s="129"/>
      <c r="U185" s="129"/>
      <c r="V185" s="129"/>
      <c r="W185" s="129"/>
      <c r="X185" s="129"/>
      <c r="Y185" s="129"/>
      <c r="Z185" s="129"/>
      <c r="AA185" s="129"/>
      <c r="AB185" s="129"/>
      <c r="AC185" s="129"/>
      <c r="AD185" s="129"/>
      <c r="AE185" s="126"/>
    </row>
    <row r="186" spans="1:31" x14ac:dyDescent="0.25">
      <c r="A186" s="126"/>
      <c r="B186" s="126"/>
      <c r="C186" s="126"/>
      <c r="D186" s="126"/>
      <c r="E186" s="126"/>
      <c r="F186" s="165"/>
      <c r="G186" s="126"/>
      <c r="H186" s="126"/>
      <c r="I186" s="126"/>
      <c r="J186" s="126"/>
      <c r="K186" s="126"/>
      <c r="L186" s="126"/>
      <c r="M186" s="126"/>
      <c r="N186" s="126"/>
      <c r="O186" s="126"/>
      <c r="P186" s="126"/>
      <c r="Q186" s="166"/>
      <c r="R186" s="129"/>
      <c r="S186" s="129"/>
      <c r="T186" s="129"/>
      <c r="U186" s="129"/>
      <c r="V186" s="129"/>
      <c r="W186" s="129"/>
      <c r="X186" s="129"/>
      <c r="Y186" s="129"/>
      <c r="Z186" s="129"/>
      <c r="AA186" s="129"/>
      <c r="AB186" s="129"/>
      <c r="AC186" s="129"/>
      <c r="AD186" s="129"/>
      <c r="AE186" s="126"/>
    </row>
    <row r="187" spans="1:31" x14ac:dyDescent="0.25">
      <c r="A187" s="126"/>
      <c r="B187" s="126"/>
      <c r="C187" s="126"/>
      <c r="D187" s="126"/>
      <c r="E187" s="126"/>
      <c r="F187" s="165"/>
      <c r="G187" s="126"/>
      <c r="H187" s="126"/>
      <c r="I187" s="126"/>
      <c r="J187" s="126"/>
      <c r="K187" s="126"/>
      <c r="L187" s="126"/>
      <c r="M187" s="126"/>
      <c r="N187" s="126"/>
      <c r="O187" s="126"/>
      <c r="P187" s="126"/>
      <c r="Q187" s="166"/>
      <c r="R187" s="129"/>
      <c r="S187" s="129"/>
      <c r="T187" s="129"/>
      <c r="U187" s="129"/>
      <c r="V187" s="129"/>
      <c r="W187" s="129"/>
      <c r="X187" s="129"/>
      <c r="Y187" s="129"/>
      <c r="Z187" s="129"/>
      <c r="AA187" s="129"/>
      <c r="AB187" s="129"/>
      <c r="AC187" s="129"/>
      <c r="AD187" s="129"/>
      <c r="AE187" s="126"/>
    </row>
    <row r="188" spans="1:31" x14ac:dyDescent="0.25">
      <c r="A188" s="126"/>
      <c r="B188" s="126"/>
      <c r="C188" s="126"/>
      <c r="D188" s="126"/>
      <c r="E188" s="126"/>
      <c r="F188" s="165"/>
      <c r="G188" s="126"/>
      <c r="H188" s="126"/>
      <c r="I188" s="126"/>
      <c r="J188" s="126"/>
      <c r="K188" s="126"/>
      <c r="L188" s="126"/>
      <c r="M188" s="126"/>
      <c r="N188" s="126"/>
      <c r="O188" s="126"/>
      <c r="P188" s="126"/>
      <c r="Q188" s="166"/>
      <c r="R188" s="129"/>
      <c r="S188" s="129"/>
      <c r="T188" s="129"/>
      <c r="U188" s="129"/>
      <c r="V188" s="129"/>
      <c r="W188" s="129"/>
      <c r="X188" s="129"/>
      <c r="Y188" s="129"/>
      <c r="Z188" s="129"/>
      <c r="AA188" s="129"/>
      <c r="AB188" s="129"/>
      <c r="AC188" s="129"/>
      <c r="AD188" s="129"/>
      <c r="AE188" s="126"/>
    </row>
    <row r="189" spans="1:31" x14ac:dyDescent="0.25">
      <c r="A189" s="126"/>
      <c r="B189" s="126"/>
      <c r="C189" s="126"/>
      <c r="D189" s="126"/>
      <c r="E189" s="126"/>
      <c r="F189" s="165"/>
      <c r="G189" s="126"/>
      <c r="H189" s="126"/>
      <c r="I189" s="126"/>
      <c r="J189" s="126"/>
      <c r="K189" s="126"/>
      <c r="L189" s="126"/>
      <c r="M189" s="126"/>
      <c r="N189" s="126"/>
      <c r="O189" s="126"/>
      <c r="P189" s="126"/>
      <c r="Q189" s="166"/>
      <c r="R189" s="129"/>
      <c r="S189" s="129"/>
      <c r="T189" s="129"/>
      <c r="U189" s="129"/>
      <c r="V189" s="129"/>
      <c r="W189" s="129"/>
      <c r="X189" s="129"/>
      <c r="Y189" s="129"/>
      <c r="Z189" s="129"/>
      <c r="AA189" s="129"/>
      <c r="AB189" s="129"/>
      <c r="AC189" s="129"/>
      <c r="AD189" s="129"/>
      <c r="AE189" s="126"/>
    </row>
    <row r="190" spans="1:31" x14ac:dyDescent="0.25">
      <c r="A190" s="126"/>
      <c r="B190" s="126"/>
      <c r="C190" s="126"/>
      <c r="D190" s="126"/>
      <c r="E190" s="126"/>
      <c r="F190" s="165"/>
      <c r="G190" s="126"/>
      <c r="H190" s="126"/>
      <c r="I190" s="126"/>
      <c r="J190" s="126"/>
      <c r="K190" s="126"/>
      <c r="L190" s="126"/>
      <c r="M190" s="126"/>
      <c r="N190" s="126"/>
      <c r="O190" s="126"/>
      <c r="P190" s="126"/>
      <c r="Q190" s="166"/>
      <c r="R190" s="129"/>
      <c r="S190" s="129"/>
      <c r="T190" s="129"/>
      <c r="U190" s="129"/>
      <c r="V190" s="129"/>
      <c r="W190" s="129"/>
      <c r="X190" s="129"/>
      <c r="Y190" s="129"/>
      <c r="Z190" s="129"/>
      <c r="AA190" s="129"/>
      <c r="AB190" s="129"/>
      <c r="AC190" s="129"/>
      <c r="AD190" s="129"/>
      <c r="AE190" s="126"/>
    </row>
    <row r="191" spans="1:31" x14ac:dyDescent="0.25">
      <c r="A191" s="126"/>
      <c r="B191" s="126"/>
      <c r="C191" s="126"/>
      <c r="D191" s="126"/>
      <c r="E191" s="126"/>
      <c r="F191" s="165"/>
      <c r="G191" s="126"/>
      <c r="H191" s="126"/>
      <c r="I191" s="126"/>
      <c r="J191" s="126"/>
      <c r="K191" s="126"/>
      <c r="L191" s="126"/>
      <c r="M191" s="126"/>
      <c r="N191" s="126"/>
      <c r="O191" s="126"/>
      <c r="P191" s="126"/>
      <c r="Q191" s="166"/>
      <c r="R191" s="129"/>
      <c r="S191" s="129"/>
      <c r="T191" s="129"/>
      <c r="U191" s="129"/>
      <c r="V191" s="129"/>
      <c r="W191" s="129"/>
      <c r="X191" s="129"/>
      <c r="Y191" s="129"/>
      <c r="Z191" s="129"/>
      <c r="AA191" s="129"/>
      <c r="AB191" s="129"/>
      <c r="AC191" s="129"/>
      <c r="AD191" s="129"/>
      <c r="AE191" s="126"/>
    </row>
    <row r="192" spans="1:31" x14ac:dyDescent="0.25">
      <c r="A192" s="126"/>
      <c r="B192" s="126"/>
      <c r="C192" s="126"/>
      <c r="D192" s="126"/>
      <c r="E192" s="126"/>
      <c r="F192" s="165"/>
      <c r="G192" s="126"/>
      <c r="H192" s="126"/>
      <c r="I192" s="126"/>
      <c r="J192" s="126"/>
      <c r="K192" s="126"/>
      <c r="L192" s="126"/>
      <c r="M192" s="126"/>
      <c r="N192" s="126"/>
      <c r="O192" s="126"/>
      <c r="P192" s="126"/>
      <c r="Q192" s="166"/>
      <c r="R192" s="129"/>
      <c r="S192" s="129"/>
      <c r="T192" s="129"/>
      <c r="U192" s="129"/>
      <c r="V192" s="129"/>
      <c r="W192" s="129"/>
      <c r="X192" s="129"/>
      <c r="Y192" s="129"/>
      <c r="Z192" s="129"/>
      <c r="AA192" s="129"/>
      <c r="AB192" s="129"/>
      <c r="AC192" s="129"/>
      <c r="AD192" s="129"/>
      <c r="AE192" s="126"/>
    </row>
    <row r="193" spans="1:31" x14ac:dyDescent="0.25">
      <c r="A193" s="126"/>
      <c r="B193" s="126"/>
      <c r="C193" s="126"/>
      <c r="D193" s="126"/>
      <c r="E193" s="126"/>
      <c r="F193" s="165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66"/>
      <c r="R193" s="129"/>
      <c r="S193" s="129"/>
      <c r="T193" s="129"/>
      <c r="U193" s="129"/>
      <c r="V193" s="129"/>
      <c r="W193" s="129"/>
      <c r="X193" s="129"/>
      <c r="Y193" s="129"/>
      <c r="Z193" s="129"/>
      <c r="AA193" s="129"/>
      <c r="AB193" s="129"/>
      <c r="AC193" s="129"/>
      <c r="AD193" s="129"/>
      <c r="AE193" s="126"/>
    </row>
    <row r="194" spans="1:31" x14ac:dyDescent="0.25">
      <c r="A194" s="126"/>
      <c r="B194" s="126"/>
      <c r="C194" s="126"/>
      <c r="D194" s="126"/>
      <c r="E194" s="126"/>
      <c r="F194" s="165"/>
      <c r="G194" s="126"/>
      <c r="H194" s="126"/>
      <c r="I194" s="126"/>
      <c r="J194" s="126"/>
      <c r="K194" s="126"/>
      <c r="L194" s="126"/>
      <c r="M194" s="126"/>
      <c r="N194" s="126"/>
      <c r="O194" s="126"/>
      <c r="P194" s="126"/>
      <c r="Q194" s="166"/>
      <c r="R194" s="129"/>
      <c r="S194" s="129"/>
      <c r="T194" s="129"/>
      <c r="U194" s="129"/>
      <c r="V194" s="129"/>
      <c r="W194" s="129"/>
      <c r="X194" s="129"/>
      <c r="Y194" s="129"/>
      <c r="Z194" s="129"/>
      <c r="AA194" s="129"/>
      <c r="AB194" s="129"/>
      <c r="AC194" s="129"/>
      <c r="AD194" s="129"/>
      <c r="AE194" s="126"/>
    </row>
    <row r="195" spans="1:31" x14ac:dyDescent="0.25">
      <c r="A195" s="126"/>
      <c r="B195" s="126"/>
      <c r="C195" s="126"/>
      <c r="D195" s="126"/>
      <c r="E195" s="126"/>
      <c r="F195" s="165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66"/>
      <c r="R195" s="129"/>
      <c r="S195" s="129"/>
      <c r="T195" s="129"/>
      <c r="U195" s="129"/>
      <c r="V195" s="129"/>
      <c r="W195" s="129"/>
      <c r="X195" s="129"/>
      <c r="Y195" s="129"/>
      <c r="Z195" s="129"/>
      <c r="AA195" s="129"/>
      <c r="AB195" s="129"/>
      <c r="AC195" s="129"/>
      <c r="AD195" s="129"/>
      <c r="AE195" s="126"/>
    </row>
    <row r="196" spans="1:31" x14ac:dyDescent="0.25">
      <c r="A196" s="126"/>
      <c r="B196" s="126"/>
      <c r="C196" s="126"/>
      <c r="D196" s="126"/>
      <c r="E196" s="126"/>
      <c r="F196" s="165"/>
      <c r="G196" s="126"/>
      <c r="H196" s="126"/>
      <c r="I196" s="126"/>
      <c r="J196" s="126"/>
      <c r="K196" s="126"/>
      <c r="L196" s="126"/>
      <c r="M196" s="126"/>
      <c r="N196" s="126"/>
      <c r="O196" s="126"/>
      <c r="P196" s="126"/>
      <c r="Q196" s="166"/>
      <c r="R196" s="129"/>
      <c r="S196" s="129"/>
      <c r="T196" s="129"/>
      <c r="U196" s="129"/>
      <c r="V196" s="129"/>
      <c r="W196" s="129"/>
      <c r="X196" s="129"/>
      <c r="Y196" s="129"/>
      <c r="Z196" s="129"/>
      <c r="AA196" s="129"/>
      <c r="AB196" s="129"/>
      <c r="AC196" s="129"/>
      <c r="AD196" s="129"/>
      <c r="AE196" s="126"/>
    </row>
    <row r="197" spans="1:31" x14ac:dyDescent="0.25">
      <c r="A197" s="126"/>
      <c r="B197" s="126"/>
      <c r="C197" s="126"/>
      <c r="D197" s="126"/>
      <c r="E197" s="126"/>
      <c r="F197" s="165"/>
      <c r="G197" s="126"/>
      <c r="H197" s="126"/>
      <c r="I197" s="126"/>
      <c r="J197" s="126"/>
      <c r="K197" s="126"/>
      <c r="L197" s="126"/>
      <c r="M197" s="126"/>
      <c r="N197" s="126"/>
      <c r="O197" s="126"/>
      <c r="P197" s="126"/>
      <c r="Q197" s="166"/>
      <c r="R197" s="129"/>
      <c r="S197" s="129"/>
      <c r="T197" s="129"/>
      <c r="U197" s="129"/>
      <c r="V197" s="129"/>
      <c r="W197" s="129"/>
      <c r="X197" s="129"/>
      <c r="Y197" s="129"/>
      <c r="Z197" s="129"/>
      <c r="AA197" s="129"/>
      <c r="AB197" s="129"/>
      <c r="AC197" s="129"/>
      <c r="AD197" s="129"/>
      <c r="AE197" s="126"/>
    </row>
    <row r="198" spans="1:31" x14ac:dyDescent="0.25">
      <c r="A198" s="126"/>
      <c r="B198" s="126"/>
      <c r="C198" s="126"/>
      <c r="D198" s="126"/>
      <c r="E198" s="126"/>
      <c r="F198" s="165"/>
      <c r="G198" s="126"/>
      <c r="H198" s="126"/>
      <c r="I198" s="126"/>
      <c r="J198" s="126"/>
      <c r="K198" s="126"/>
      <c r="L198" s="126"/>
      <c r="M198" s="126"/>
      <c r="N198" s="126"/>
      <c r="O198" s="126"/>
      <c r="P198" s="126"/>
      <c r="Q198" s="166"/>
      <c r="R198" s="129"/>
      <c r="S198" s="129"/>
      <c r="T198" s="129"/>
      <c r="U198" s="129"/>
      <c r="V198" s="129"/>
      <c r="W198" s="129"/>
      <c r="X198" s="129"/>
      <c r="Y198" s="129"/>
      <c r="Z198" s="129"/>
      <c r="AA198" s="129"/>
      <c r="AB198" s="129"/>
      <c r="AC198" s="129"/>
      <c r="AD198" s="129"/>
      <c r="AE198" s="126"/>
    </row>
    <row r="199" spans="1:31" x14ac:dyDescent="0.25">
      <c r="A199" s="126"/>
      <c r="B199" s="126"/>
      <c r="C199" s="126"/>
      <c r="D199" s="126"/>
      <c r="E199" s="126"/>
      <c r="F199" s="165"/>
      <c r="G199" s="126"/>
      <c r="H199" s="126"/>
      <c r="I199" s="126"/>
      <c r="J199" s="126"/>
      <c r="K199" s="126"/>
      <c r="L199" s="126"/>
      <c r="M199" s="126"/>
      <c r="N199" s="126"/>
      <c r="O199" s="126"/>
      <c r="P199" s="126"/>
      <c r="Q199" s="166"/>
      <c r="R199" s="129"/>
      <c r="S199" s="129"/>
      <c r="T199" s="129"/>
      <c r="U199" s="129"/>
      <c r="V199" s="129"/>
      <c r="W199" s="129"/>
      <c r="X199" s="129"/>
      <c r="Y199" s="129"/>
      <c r="Z199" s="129"/>
      <c r="AA199" s="129"/>
      <c r="AB199" s="129"/>
      <c r="AC199" s="129"/>
      <c r="AD199" s="129"/>
      <c r="AE199" s="126"/>
    </row>
    <row r="200" spans="1:31" x14ac:dyDescent="0.25">
      <c r="A200" s="126"/>
      <c r="B200" s="126"/>
      <c r="C200" s="126"/>
      <c r="D200" s="126"/>
      <c r="E200" s="126"/>
      <c r="F200" s="165"/>
      <c r="G200" s="126"/>
      <c r="H200" s="126"/>
      <c r="I200" s="126"/>
      <c r="J200" s="126"/>
      <c r="K200" s="126"/>
      <c r="L200" s="126"/>
      <c r="M200" s="126"/>
      <c r="N200" s="126"/>
      <c r="O200" s="126"/>
      <c r="P200" s="126"/>
      <c r="Q200" s="166"/>
      <c r="R200" s="129"/>
      <c r="S200" s="129"/>
      <c r="T200" s="129"/>
      <c r="U200" s="129"/>
      <c r="V200" s="129"/>
      <c r="W200" s="129"/>
      <c r="X200" s="129"/>
      <c r="Y200" s="129"/>
      <c r="Z200" s="129"/>
      <c r="AA200" s="129"/>
      <c r="AB200" s="129"/>
      <c r="AC200" s="129"/>
      <c r="AD200" s="129"/>
      <c r="AE200" s="126"/>
    </row>
    <row r="201" spans="1:31" x14ac:dyDescent="0.25">
      <c r="A201" s="126"/>
      <c r="B201" s="126"/>
      <c r="C201" s="126"/>
      <c r="D201" s="126"/>
      <c r="E201" s="126"/>
      <c r="F201" s="165"/>
      <c r="G201" s="126"/>
      <c r="H201" s="126"/>
      <c r="I201" s="126"/>
      <c r="J201" s="126"/>
      <c r="K201" s="126"/>
      <c r="L201" s="126"/>
      <c r="M201" s="126"/>
      <c r="N201" s="126"/>
      <c r="O201" s="126"/>
      <c r="P201" s="126"/>
      <c r="Q201" s="166"/>
      <c r="R201" s="129"/>
      <c r="S201" s="129"/>
      <c r="T201" s="129"/>
      <c r="U201" s="129"/>
      <c r="V201" s="129"/>
      <c r="W201" s="129"/>
      <c r="X201" s="129"/>
      <c r="Y201" s="129"/>
      <c r="Z201" s="129"/>
      <c r="AA201" s="129"/>
      <c r="AB201" s="129"/>
      <c r="AC201" s="129"/>
      <c r="AD201" s="129"/>
      <c r="AE201" s="126"/>
    </row>
    <row r="202" spans="1:31" x14ac:dyDescent="0.25">
      <c r="A202" s="126"/>
      <c r="B202" s="126"/>
      <c r="C202" s="126"/>
      <c r="D202" s="126"/>
      <c r="E202" s="126"/>
      <c r="F202" s="165"/>
      <c r="G202" s="126"/>
      <c r="H202" s="126"/>
      <c r="I202" s="126"/>
      <c r="J202" s="126"/>
      <c r="K202" s="126"/>
      <c r="L202" s="126"/>
      <c r="M202" s="126"/>
      <c r="N202" s="126"/>
      <c r="O202" s="126"/>
      <c r="P202" s="126"/>
      <c r="Q202" s="166"/>
      <c r="R202" s="129"/>
      <c r="S202" s="129"/>
      <c r="T202" s="129"/>
      <c r="U202" s="129"/>
      <c r="V202" s="129"/>
      <c r="W202" s="129"/>
      <c r="X202" s="129"/>
      <c r="Y202" s="129"/>
      <c r="Z202" s="129"/>
      <c r="AA202" s="129"/>
      <c r="AB202" s="129"/>
      <c r="AC202" s="129"/>
      <c r="AD202" s="129"/>
      <c r="AE202" s="126"/>
    </row>
    <row r="203" spans="1:31" x14ac:dyDescent="0.25">
      <c r="A203" s="126"/>
      <c r="B203" s="126"/>
      <c r="C203" s="126"/>
      <c r="D203" s="126"/>
      <c r="E203" s="126"/>
      <c r="F203" s="165"/>
      <c r="G203" s="126"/>
      <c r="H203" s="126"/>
      <c r="I203" s="126"/>
      <c r="J203" s="126"/>
      <c r="K203" s="126"/>
      <c r="L203" s="126"/>
      <c r="M203" s="126"/>
      <c r="N203" s="126"/>
      <c r="O203" s="126"/>
      <c r="P203" s="126"/>
      <c r="Q203" s="166"/>
      <c r="R203" s="129"/>
      <c r="S203" s="129"/>
      <c r="T203" s="129"/>
      <c r="U203" s="129"/>
      <c r="V203" s="129"/>
      <c r="W203" s="129"/>
      <c r="X203" s="129"/>
      <c r="Y203" s="129"/>
      <c r="Z203" s="129"/>
      <c r="AA203" s="129"/>
      <c r="AB203" s="129"/>
      <c r="AC203" s="129"/>
      <c r="AD203" s="129"/>
      <c r="AE203" s="126"/>
    </row>
    <row r="204" spans="1:31" x14ac:dyDescent="0.25">
      <c r="A204" s="126"/>
      <c r="B204" s="126"/>
      <c r="C204" s="126"/>
      <c r="D204" s="126"/>
      <c r="E204" s="126"/>
      <c r="F204" s="165"/>
      <c r="G204" s="126"/>
      <c r="H204" s="126"/>
      <c r="I204" s="126"/>
      <c r="J204" s="126"/>
      <c r="K204" s="126"/>
      <c r="L204" s="126"/>
      <c r="M204" s="126"/>
      <c r="N204" s="126"/>
      <c r="O204" s="126"/>
      <c r="P204" s="126"/>
      <c r="Q204" s="166"/>
      <c r="R204" s="129"/>
      <c r="S204" s="129"/>
      <c r="T204" s="129"/>
      <c r="U204" s="129"/>
      <c r="V204" s="129"/>
      <c r="W204" s="129"/>
      <c r="X204" s="129"/>
      <c r="Y204" s="129"/>
      <c r="Z204" s="129"/>
      <c r="AA204" s="129"/>
      <c r="AB204" s="129"/>
      <c r="AC204" s="129"/>
      <c r="AD204" s="129"/>
      <c r="AE204" s="126"/>
    </row>
    <row r="205" spans="1:31" x14ac:dyDescent="0.25">
      <c r="A205" s="126"/>
      <c r="B205" s="126"/>
      <c r="C205" s="126"/>
      <c r="D205" s="126"/>
      <c r="E205" s="126"/>
      <c r="F205" s="165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66"/>
      <c r="R205" s="129"/>
      <c r="S205" s="129"/>
      <c r="T205" s="129"/>
      <c r="U205" s="129"/>
      <c r="V205" s="129"/>
      <c r="W205" s="129"/>
      <c r="X205" s="129"/>
      <c r="Y205" s="129"/>
      <c r="Z205" s="129"/>
      <c r="AA205" s="129"/>
      <c r="AB205" s="129"/>
      <c r="AC205" s="129"/>
      <c r="AD205" s="129"/>
      <c r="AE205" s="126"/>
    </row>
    <row r="206" spans="1:31" x14ac:dyDescent="0.25">
      <c r="A206" s="126"/>
      <c r="B206" s="126"/>
      <c r="C206" s="126"/>
      <c r="D206" s="126"/>
      <c r="E206" s="126"/>
      <c r="F206" s="165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66"/>
      <c r="R206" s="129"/>
      <c r="S206" s="129"/>
      <c r="T206" s="129"/>
      <c r="U206" s="129"/>
      <c r="V206" s="129"/>
      <c r="W206" s="129"/>
      <c r="X206" s="129"/>
      <c r="Y206" s="129"/>
      <c r="Z206" s="129"/>
      <c r="AA206" s="129"/>
      <c r="AB206" s="129"/>
      <c r="AC206" s="129"/>
      <c r="AD206" s="129"/>
      <c r="AE206" s="126"/>
    </row>
    <row r="207" spans="1:31" x14ac:dyDescent="0.25">
      <c r="A207" s="126"/>
      <c r="B207" s="126"/>
      <c r="C207" s="126"/>
      <c r="D207" s="126"/>
      <c r="E207" s="126"/>
      <c r="F207" s="165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66"/>
      <c r="R207" s="129"/>
      <c r="S207" s="129"/>
      <c r="T207" s="129"/>
      <c r="U207" s="129"/>
      <c r="V207" s="129"/>
      <c r="W207" s="129"/>
      <c r="X207" s="129"/>
      <c r="Y207" s="129"/>
      <c r="Z207" s="129"/>
      <c r="AA207" s="129"/>
      <c r="AB207" s="129"/>
      <c r="AC207" s="129"/>
      <c r="AD207" s="129"/>
      <c r="AE207" s="126"/>
    </row>
    <row r="208" spans="1:31" x14ac:dyDescent="0.25">
      <c r="A208" s="126"/>
      <c r="B208" s="126"/>
      <c r="C208" s="126"/>
      <c r="D208" s="126"/>
      <c r="E208" s="126"/>
      <c r="F208" s="165"/>
      <c r="G208" s="126"/>
      <c r="H208" s="126"/>
      <c r="I208" s="126"/>
      <c r="J208" s="126"/>
      <c r="K208" s="126"/>
      <c r="L208" s="126"/>
      <c r="M208" s="126"/>
      <c r="N208" s="126"/>
      <c r="O208" s="126"/>
      <c r="P208" s="126"/>
      <c r="Q208" s="166"/>
      <c r="R208" s="129"/>
      <c r="S208" s="129"/>
      <c r="T208" s="129"/>
      <c r="U208" s="129"/>
      <c r="V208" s="129"/>
      <c r="W208" s="129"/>
      <c r="X208" s="129"/>
      <c r="Y208" s="129"/>
      <c r="Z208" s="129"/>
      <c r="AA208" s="129"/>
      <c r="AB208" s="129"/>
      <c r="AC208" s="129"/>
      <c r="AD208" s="129"/>
      <c r="AE208" s="126"/>
    </row>
    <row r="209" spans="1:31" x14ac:dyDescent="0.25">
      <c r="A209" s="126"/>
      <c r="B209" s="126"/>
      <c r="C209" s="126"/>
      <c r="D209" s="126"/>
      <c r="E209" s="126"/>
      <c r="F209" s="165"/>
      <c r="G209" s="126"/>
      <c r="H209" s="126"/>
      <c r="I209" s="126"/>
      <c r="J209" s="126"/>
      <c r="K209" s="126"/>
      <c r="L209" s="126"/>
      <c r="M209" s="126"/>
      <c r="N209" s="126"/>
      <c r="O209" s="126"/>
      <c r="P209" s="126"/>
      <c r="Q209" s="166"/>
      <c r="R209" s="129"/>
      <c r="S209" s="129"/>
      <c r="T209" s="129"/>
      <c r="U209" s="129"/>
      <c r="V209" s="129"/>
      <c r="W209" s="129"/>
      <c r="X209" s="129"/>
      <c r="Y209" s="129"/>
      <c r="Z209" s="129"/>
      <c r="AA209" s="129"/>
      <c r="AB209" s="129"/>
      <c r="AC209" s="129"/>
      <c r="AD209" s="129"/>
      <c r="AE209" s="126"/>
    </row>
    <row r="210" spans="1:31" x14ac:dyDescent="0.25">
      <c r="A210" s="126"/>
      <c r="B210" s="126"/>
      <c r="C210" s="126"/>
      <c r="D210" s="126"/>
      <c r="E210" s="126"/>
      <c r="F210" s="165"/>
      <c r="G210" s="126"/>
      <c r="H210" s="126"/>
      <c r="I210" s="126"/>
      <c r="J210" s="126"/>
      <c r="K210" s="126"/>
      <c r="L210" s="126"/>
      <c r="M210" s="126"/>
      <c r="N210" s="126"/>
      <c r="O210" s="126"/>
      <c r="P210" s="126"/>
      <c r="Q210" s="166"/>
      <c r="R210" s="129"/>
      <c r="S210" s="129"/>
      <c r="T210" s="129"/>
      <c r="U210" s="129"/>
      <c r="V210" s="129"/>
      <c r="W210" s="129"/>
      <c r="X210" s="129"/>
      <c r="Y210" s="129"/>
      <c r="Z210" s="129"/>
      <c r="AA210" s="129"/>
      <c r="AB210" s="129"/>
      <c r="AC210" s="129"/>
      <c r="AD210" s="129"/>
      <c r="AE210" s="126"/>
    </row>
    <row r="211" spans="1:31" x14ac:dyDescent="0.25">
      <c r="A211" s="126"/>
      <c r="B211" s="126"/>
      <c r="C211" s="126"/>
      <c r="D211" s="126"/>
      <c r="E211" s="126"/>
      <c r="F211" s="165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66"/>
      <c r="R211" s="129"/>
      <c r="S211" s="129"/>
      <c r="T211" s="129"/>
      <c r="U211" s="129"/>
      <c r="V211" s="129"/>
      <c r="W211" s="129"/>
      <c r="X211" s="129"/>
      <c r="Y211" s="129"/>
      <c r="Z211" s="129"/>
      <c r="AA211" s="129"/>
      <c r="AB211" s="129"/>
      <c r="AC211" s="129"/>
      <c r="AD211" s="129"/>
      <c r="AE211" s="126"/>
    </row>
    <row r="212" spans="1:31" x14ac:dyDescent="0.25">
      <c r="A212" s="126"/>
      <c r="B212" s="126"/>
      <c r="C212" s="126"/>
      <c r="D212" s="126"/>
      <c r="E212" s="126"/>
      <c r="F212" s="165"/>
      <c r="G212" s="126"/>
      <c r="H212" s="126"/>
      <c r="I212" s="126"/>
      <c r="J212" s="126"/>
      <c r="K212" s="126"/>
      <c r="L212" s="126"/>
      <c r="M212" s="126"/>
      <c r="N212" s="126"/>
      <c r="O212" s="126"/>
      <c r="P212" s="126"/>
      <c r="Q212" s="166"/>
      <c r="R212" s="129"/>
      <c r="S212" s="129"/>
      <c r="T212" s="129"/>
      <c r="U212" s="129"/>
      <c r="V212" s="129"/>
      <c r="W212" s="129"/>
      <c r="X212" s="129"/>
      <c r="Y212" s="129"/>
      <c r="Z212" s="129"/>
      <c r="AA212" s="129"/>
      <c r="AB212" s="129"/>
      <c r="AC212" s="129"/>
      <c r="AD212" s="129"/>
      <c r="AE212" s="126"/>
    </row>
    <row r="213" spans="1:31" x14ac:dyDescent="0.25">
      <c r="A213" s="126"/>
      <c r="B213" s="126"/>
      <c r="C213" s="126"/>
      <c r="D213" s="126"/>
      <c r="E213" s="126"/>
      <c r="F213" s="165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66"/>
      <c r="R213" s="129"/>
      <c r="S213" s="129"/>
      <c r="T213" s="129"/>
      <c r="U213" s="129"/>
      <c r="V213" s="129"/>
      <c r="W213" s="129"/>
      <c r="X213" s="129"/>
      <c r="Y213" s="129"/>
      <c r="Z213" s="129"/>
      <c r="AA213" s="129"/>
      <c r="AB213" s="129"/>
      <c r="AC213" s="129"/>
      <c r="AD213" s="129"/>
      <c r="AE213" s="126"/>
    </row>
    <row r="214" spans="1:31" x14ac:dyDescent="0.25">
      <c r="A214" s="126"/>
      <c r="B214" s="126"/>
      <c r="C214" s="126"/>
      <c r="D214" s="126"/>
      <c r="E214" s="126"/>
      <c r="F214" s="165"/>
      <c r="G214" s="126"/>
      <c r="H214" s="126"/>
      <c r="I214" s="126"/>
      <c r="J214" s="126"/>
      <c r="K214" s="126"/>
      <c r="L214" s="126"/>
      <c r="M214" s="126"/>
      <c r="N214" s="126"/>
      <c r="O214" s="126"/>
      <c r="P214" s="126"/>
      <c r="Q214" s="166"/>
      <c r="R214" s="129"/>
      <c r="S214" s="129"/>
      <c r="T214" s="129"/>
      <c r="U214" s="129"/>
      <c r="V214" s="129"/>
      <c r="W214" s="129"/>
      <c r="X214" s="129"/>
      <c r="Y214" s="129"/>
      <c r="Z214" s="129"/>
      <c r="AA214" s="129"/>
      <c r="AB214" s="129"/>
      <c r="AC214" s="129"/>
      <c r="AD214" s="129"/>
      <c r="AE214" s="126"/>
    </row>
    <row r="215" spans="1:31" x14ac:dyDescent="0.25">
      <c r="A215" s="126"/>
      <c r="B215" s="126"/>
      <c r="C215" s="126"/>
      <c r="D215" s="126"/>
      <c r="E215" s="126"/>
      <c r="F215" s="165"/>
      <c r="G215" s="126"/>
      <c r="H215" s="126"/>
      <c r="I215" s="126"/>
      <c r="J215" s="126"/>
      <c r="K215" s="126"/>
      <c r="L215" s="126"/>
      <c r="M215" s="126"/>
      <c r="N215" s="126"/>
      <c r="O215" s="126"/>
      <c r="P215" s="126"/>
      <c r="Q215" s="166"/>
      <c r="R215" s="129"/>
      <c r="S215" s="129"/>
      <c r="T215" s="129"/>
      <c r="U215" s="129"/>
      <c r="V215" s="129"/>
      <c r="W215" s="129"/>
      <c r="X215" s="129"/>
      <c r="Y215" s="129"/>
      <c r="Z215" s="129"/>
      <c r="AA215" s="129"/>
      <c r="AB215" s="129"/>
      <c r="AC215" s="129"/>
      <c r="AD215" s="129"/>
      <c r="AE215" s="126"/>
    </row>
    <row r="216" spans="1:31" x14ac:dyDescent="0.25">
      <c r="A216" s="126"/>
      <c r="B216" s="126"/>
      <c r="C216" s="126"/>
      <c r="D216" s="126"/>
      <c r="E216" s="126"/>
      <c r="F216" s="165"/>
      <c r="G216" s="126"/>
      <c r="H216" s="126"/>
      <c r="I216" s="126"/>
      <c r="J216" s="126"/>
      <c r="K216" s="126"/>
      <c r="L216" s="126"/>
      <c r="M216" s="126"/>
      <c r="N216" s="126"/>
      <c r="O216" s="126"/>
      <c r="P216" s="126"/>
      <c r="Q216" s="166"/>
      <c r="R216" s="129"/>
      <c r="S216" s="129"/>
      <c r="T216" s="129"/>
      <c r="U216" s="129"/>
      <c r="V216" s="129"/>
      <c r="W216" s="129"/>
      <c r="X216" s="129"/>
      <c r="Y216" s="129"/>
      <c r="Z216" s="129"/>
      <c r="AA216" s="129"/>
      <c r="AB216" s="129"/>
      <c r="AC216" s="129"/>
      <c r="AD216" s="129"/>
      <c r="AE216" s="126"/>
    </row>
    <row r="217" spans="1:31" x14ac:dyDescent="0.25">
      <c r="A217" s="126"/>
      <c r="B217" s="126"/>
      <c r="C217" s="126"/>
      <c r="D217" s="126"/>
      <c r="E217" s="126"/>
      <c r="F217" s="165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66"/>
      <c r="R217" s="129"/>
      <c r="S217" s="129"/>
      <c r="T217" s="129"/>
      <c r="U217" s="129"/>
      <c r="V217" s="129"/>
      <c r="W217" s="129"/>
      <c r="X217" s="129"/>
      <c r="Y217" s="129"/>
      <c r="Z217" s="129"/>
      <c r="AA217" s="129"/>
      <c r="AB217" s="129"/>
      <c r="AC217" s="129"/>
      <c r="AD217" s="129"/>
      <c r="AE217" s="126"/>
    </row>
    <row r="218" spans="1:31" x14ac:dyDescent="0.25">
      <c r="A218" s="126"/>
      <c r="B218" s="126"/>
      <c r="C218" s="126"/>
      <c r="D218" s="126"/>
      <c r="E218" s="126"/>
      <c r="F218" s="165"/>
      <c r="G218" s="126"/>
      <c r="H218" s="126"/>
      <c r="I218" s="126"/>
      <c r="J218" s="126"/>
      <c r="K218" s="126"/>
      <c r="L218" s="126"/>
      <c r="M218" s="126"/>
      <c r="N218" s="126"/>
      <c r="O218" s="126"/>
      <c r="P218" s="126"/>
      <c r="Q218" s="166"/>
      <c r="R218" s="129"/>
      <c r="S218" s="129"/>
      <c r="T218" s="129"/>
      <c r="U218" s="129"/>
      <c r="V218" s="129"/>
      <c r="W218" s="129"/>
      <c r="X218" s="129"/>
      <c r="Y218" s="129"/>
      <c r="Z218" s="129"/>
      <c r="AA218" s="129"/>
      <c r="AB218" s="129"/>
      <c r="AC218" s="129"/>
      <c r="AD218" s="129"/>
      <c r="AE218" s="126"/>
    </row>
    <row r="219" spans="1:31" x14ac:dyDescent="0.25">
      <c r="A219" s="126"/>
      <c r="B219" s="126"/>
      <c r="C219" s="126"/>
      <c r="D219" s="126"/>
      <c r="E219" s="126"/>
      <c r="F219" s="165"/>
      <c r="G219" s="126"/>
      <c r="H219" s="126"/>
      <c r="I219" s="126"/>
      <c r="J219" s="126"/>
      <c r="K219" s="126"/>
      <c r="L219" s="126"/>
      <c r="M219" s="126"/>
      <c r="N219" s="126"/>
      <c r="O219" s="126"/>
      <c r="P219" s="126"/>
      <c r="Q219" s="166"/>
      <c r="R219" s="129"/>
      <c r="S219" s="129"/>
      <c r="T219" s="129"/>
      <c r="U219" s="129"/>
      <c r="V219" s="129"/>
      <c r="W219" s="129"/>
      <c r="X219" s="129"/>
      <c r="Y219" s="129"/>
      <c r="Z219" s="129"/>
      <c r="AA219" s="129"/>
      <c r="AB219" s="129"/>
      <c r="AC219" s="129"/>
      <c r="AD219" s="129"/>
      <c r="AE219" s="126"/>
    </row>
    <row r="220" spans="1:31" x14ac:dyDescent="0.25">
      <c r="A220" s="126"/>
      <c r="B220" s="126"/>
      <c r="C220" s="126"/>
      <c r="D220" s="126"/>
      <c r="E220" s="126"/>
      <c r="F220" s="165"/>
      <c r="G220" s="126"/>
      <c r="H220" s="126"/>
      <c r="I220" s="126"/>
      <c r="J220" s="126"/>
      <c r="K220" s="126"/>
      <c r="L220" s="126"/>
      <c r="M220" s="126"/>
      <c r="N220" s="126"/>
      <c r="O220" s="126"/>
      <c r="P220" s="126"/>
      <c r="Q220" s="166"/>
      <c r="R220" s="129"/>
      <c r="S220" s="129"/>
      <c r="T220" s="129"/>
      <c r="U220" s="129"/>
      <c r="V220" s="129"/>
      <c r="W220" s="129"/>
      <c r="X220" s="129"/>
      <c r="Y220" s="129"/>
      <c r="Z220" s="129"/>
      <c r="AA220" s="129"/>
      <c r="AB220" s="129"/>
      <c r="AC220" s="129"/>
      <c r="AD220" s="129"/>
      <c r="AE220" s="126"/>
    </row>
    <row r="221" spans="1:31" x14ac:dyDescent="0.25">
      <c r="A221" s="126"/>
      <c r="B221" s="126"/>
      <c r="C221" s="126"/>
      <c r="D221" s="126"/>
      <c r="E221" s="126"/>
      <c r="F221" s="165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66"/>
      <c r="R221" s="129"/>
      <c r="S221" s="129"/>
      <c r="T221" s="129"/>
      <c r="U221" s="129"/>
      <c r="V221" s="129"/>
      <c r="W221" s="129"/>
      <c r="X221" s="129"/>
      <c r="Y221" s="129"/>
      <c r="Z221" s="129"/>
      <c r="AA221" s="129"/>
      <c r="AB221" s="129"/>
      <c r="AC221" s="129"/>
      <c r="AD221" s="129"/>
      <c r="AE221" s="126"/>
    </row>
    <row r="222" spans="1:31" x14ac:dyDescent="0.25">
      <c r="A222" s="126"/>
      <c r="B222" s="126"/>
      <c r="C222" s="126"/>
      <c r="D222" s="126"/>
      <c r="E222" s="126"/>
      <c r="F222" s="165"/>
      <c r="G222" s="126"/>
      <c r="H222" s="126"/>
      <c r="I222" s="126"/>
      <c r="J222" s="126"/>
      <c r="K222" s="126"/>
      <c r="L222" s="126"/>
      <c r="M222" s="126"/>
      <c r="N222" s="126"/>
      <c r="O222" s="126"/>
      <c r="P222" s="126"/>
      <c r="Q222" s="166"/>
      <c r="R222" s="129"/>
      <c r="S222" s="129"/>
      <c r="T222" s="129"/>
      <c r="U222" s="129"/>
      <c r="V222" s="129"/>
      <c r="W222" s="129"/>
      <c r="X222" s="129"/>
      <c r="Y222" s="129"/>
      <c r="Z222" s="129"/>
      <c r="AA222" s="129"/>
      <c r="AB222" s="129"/>
      <c r="AC222" s="129"/>
      <c r="AD222" s="129"/>
      <c r="AE222" s="126"/>
    </row>
    <row r="223" spans="1:31" x14ac:dyDescent="0.25">
      <c r="A223" s="126"/>
      <c r="B223" s="126"/>
      <c r="C223" s="126"/>
      <c r="D223" s="126"/>
      <c r="E223" s="126"/>
      <c r="F223" s="165"/>
      <c r="G223" s="126"/>
      <c r="H223" s="126"/>
      <c r="I223" s="126"/>
      <c r="J223" s="126"/>
      <c r="K223" s="126"/>
      <c r="L223" s="126"/>
      <c r="M223" s="126"/>
      <c r="N223" s="126"/>
      <c r="O223" s="126"/>
      <c r="P223" s="126"/>
      <c r="Q223" s="166"/>
      <c r="R223" s="129"/>
      <c r="S223" s="129"/>
      <c r="T223" s="129"/>
      <c r="U223" s="129"/>
      <c r="V223" s="129"/>
      <c r="W223" s="129"/>
      <c r="X223" s="129"/>
      <c r="Y223" s="129"/>
      <c r="Z223" s="129"/>
      <c r="AA223" s="129"/>
      <c r="AB223" s="129"/>
      <c r="AC223" s="129"/>
      <c r="AD223" s="129"/>
      <c r="AE223" s="126"/>
    </row>
    <row r="224" spans="1:31" x14ac:dyDescent="0.25">
      <c r="A224" s="126"/>
      <c r="B224" s="126"/>
      <c r="C224" s="126"/>
      <c r="D224" s="126"/>
      <c r="E224" s="126"/>
      <c r="F224" s="165"/>
      <c r="G224" s="126"/>
      <c r="H224" s="126"/>
      <c r="I224" s="126"/>
      <c r="J224" s="126"/>
      <c r="K224" s="126"/>
      <c r="L224" s="126"/>
      <c r="M224" s="126"/>
      <c r="N224" s="126"/>
      <c r="O224" s="126"/>
      <c r="P224" s="126"/>
      <c r="Q224" s="166"/>
      <c r="R224" s="129"/>
      <c r="S224" s="129"/>
      <c r="T224" s="129"/>
      <c r="U224" s="129"/>
      <c r="V224" s="129"/>
      <c r="W224" s="129"/>
      <c r="X224" s="129"/>
      <c r="Y224" s="129"/>
      <c r="Z224" s="129"/>
      <c r="AA224" s="129"/>
      <c r="AB224" s="129"/>
      <c r="AC224" s="129"/>
      <c r="AD224" s="129"/>
      <c r="AE224" s="126"/>
    </row>
    <row r="225" spans="1:31" x14ac:dyDescent="0.25">
      <c r="A225" s="126"/>
      <c r="B225" s="126"/>
      <c r="C225" s="126"/>
      <c r="D225" s="126"/>
      <c r="E225" s="126"/>
      <c r="F225" s="165"/>
      <c r="G225" s="126"/>
      <c r="H225" s="126"/>
      <c r="I225" s="126"/>
      <c r="J225" s="126"/>
      <c r="K225" s="126"/>
      <c r="L225" s="126"/>
      <c r="M225" s="126"/>
      <c r="N225" s="126"/>
      <c r="O225" s="126"/>
      <c r="P225" s="126"/>
      <c r="Q225" s="166"/>
      <c r="R225" s="129"/>
      <c r="S225" s="129"/>
      <c r="T225" s="129"/>
      <c r="U225" s="129"/>
      <c r="V225" s="129"/>
      <c r="W225" s="129"/>
      <c r="X225" s="129"/>
      <c r="Y225" s="129"/>
      <c r="Z225" s="129"/>
      <c r="AA225" s="129"/>
      <c r="AB225" s="129"/>
      <c r="AC225" s="129"/>
      <c r="AD225" s="129"/>
      <c r="AE225" s="126"/>
    </row>
    <row r="226" spans="1:31" x14ac:dyDescent="0.25">
      <c r="A226" s="126"/>
      <c r="B226" s="126"/>
      <c r="C226" s="126"/>
      <c r="D226" s="126"/>
      <c r="E226" s="126"/>
      <c r="F226" s="165"/>
      <c r="G226" s="126"/>
      <c r="H226" s="126"/>
      <c r="I226" s="126"/>
      <c r="J226" s="126"/>
      <c r="K226" s="126"/>
      <c r="L226" s="126"/>
      <c r="M226" s="126"/>
      <c r="N226" s="126"/>
      <c r="O226" s="126"/>
      <c r="P226" s="126"/>
      <c r="Q226" s="166"/>
      <c r="R226" s="129"/>
      <c r="S226" s="129"/>
      <c r="T226" s="129"/>
      <c r="U226" s="129"/>
      <c r="V226" s="129"/>
      <c r="W226" s="129"/>
      <c r="X226" s="129"/>
      <c r="Y226" s="129"/>
      <c r="Z226" s="129"/>
      <c r="AA226" s="129"/>
      <c r="AB226" s="129"/>
      <c r="AC226" s="129"/>
      <c r="AD226" s="129"/>
      <c r="AE226" s="126"/>
    </row>
    <row r="227" spans="1:31" x14ac:dyDescent="0.25">
      <c r="A227" s="126"/>
      <c r="B227" s="126"/>
      <c r="C227" s="126"/>
      <c r="D227" s="126"/>
      <c r="E227" s="126"/>
      <c r="F227" s="165"/>
      <c r="G227" s="126"/>
      <c r="H227" s="126"/>
      <c r="I227" s="126"/>
      <c r="J227" s="126"/>
      <c r="K227" s="126"/>
      <c r="L227" s="126"/>
      <c r="M227" s="126"/>
      <c r="N227" s="126"/>
      <c r="O227" s="126"/>
      <c r="P227" s="126"/>
      <c r="Q227" s="166"/>
      <c r="R227" s="129"/>
      <c r="S227" s="129"/>
      <c r="T227" s="129"/>
      <c r="U227" s="129"/>
      <c r="V227" s="129"/>
      <c r="W227" s="129"/>
      <c r="X227" s="129"/>
      <c r="Y227" s="129"/>
      <c r="Z227" s="129"/>
      <c r="AA227" s="129"/>
      <c r="AB227" s="129"/>
      <c r="AC227" s="129"/>
      <c r="AD227" s="129"/>
      <c r="AE227" s="126"/>
    </row>
    <row r="228" spans="1:31" x14ac:dyDescent="0.25">
      <c r="A228" s="126"/>
      <c r="B228" s="126"/>
      <c r="C228" s="126"/>
      <c r="D228" s="126"/>
      <c r="E228" s="126"/>
      <c r="F228" s="165"/>
      <c r="G228" s="126"/>
      <c r="H228" s="126"/>
      <c r="I228" s="126"/>
      <c r="J228" s="126"/>
      <c r="K228" s="126"/>
      <c r="L228" s="126"/>
      <c r="M228" s="126"/>
      <c r="N228" s="126"/>
      <c r="O228" s="126"/>
      <c r="P228" s="126"/>
      <c r="Q228" s="166"/>
      <c r="R228" s="129"/>
      <c r="S228" s="129"/>
      <c r="T228" s="129"/>
      <c r="U228" s="129"/>
      <c r="V228" s="129"/>
      <c r="W228" s="129"/>
      <c r="X228" s="129"/>
      <c r="Y228" s="129"/>
      <c r="Z228" s="129"/>
      <c r="AA228" s="129"/>
      <c r="AB228" s="129"/>
      <c r="AC228" s="129"/>
      <c r="AD228" s="129"/>
      <c r="AE228" s="126"/>
    </row>
    <row r="229" spans="1:31" x14ac:dyDescent="0.25">
      <c r="A229" s="126"/>
      <c r="B229" s="126"/>
      <c r="C229" s="126"/>
      <c r="D229" s="126"/>
      <c r="E229" s="126"/>
      <c r="F229" s="165"/>
      <c r="G229" s="126"/>
      <c r="H229" s="126"/>
      <c r="I229" s="126"/>
      <c r="J229" s="126"/>
      <c r="K229" s="126"/>
      <c r="L229" s="126"/>
      <c r="M229" s="126"/>
      <c r="N229" s="126"/>
      <c r="O229" s="126"/>
      <c r="P229" s="126"/>
      <c r="Q229" s="166"/>
      <c r="R229" s="129"/>
      <c r="S229" s="129"/>
      <c r="T229" s="129"/>
      <c r="U229" s="129"/>
      <c r="V229" s="129"/>
      <c r="W229" s="129"/>
      <c r="X229" s="129"/>
      <c r="Y229" s="129"/>
      <c r="Z229" s="129"/>
      <c r="AA229" s="129"/>
      <c r="AB229" s="129"/>
      <c r="AC229" s="129"/>
      <c r="AD229" s="129"/>
      <c r="AE229" s="126"/>
    </row>
    <row r="230" spans="1:31" x14ac:dyDescent="0.25">
      <c r="A230" s="126"/>
      <c r="B230" s="126"/>
      <c r="C230" s="126"/>
      <c r="D230" s="126"/>
      <c r="E230" s="126"/>
      <c r="F230" s="167"/>
      <c r="G230" s="126"/>
      <c r="H230" s="126"/>
      <c r="I230" s="126"/>
      <c r="J230" s="126"/>
      <c r="K230" s="126"/>
      <c r="L230" s="126"/>
      <c r="M230" s="126"/>
      <c r="N230" s="126"/>
      <c r="O230" s="126"/>
      <c r="P230" s="126"/>
      <c r="Q230" s="166"/>
      <c r="R230" s="129"/>
      <c r="S230" s="129"/>
      <c r="T230" s="129"/>
      <c r="U230" s="129"/>
      <c r="V230" s="129"/>
      <c r="W230" s="129"/>
      <c r="X230" s="129"/>
      <c r="Y230" s="129"/>
      <c r="Z230" s="129"/>
      <c r="AA230" s="129"/>
      <c r="AB230" s="129"/>
      <c r="AC230" s="129"/>
      <c r="AD230" s="129"/>
      <c r="AE230" s="126"/>
    </row>
    <row r="231" spans="1:31" x14ac:dyDescent="0.25">
      <c r="A231" s="126"/>
      <c r="B231" s="126"/>
      <c r="C231" s="126"/>
      <c r="D231" s="126"/>
      <c r="E231" s="126"/>
      <c r="F231" s="167"/>
      <c r="G231" s="126"/>
      <c r="H231" s="126"/>
      <c r="I231" s="126"/>
      <c r="J231" s="126"/>
      <c r="K231" s="126"/>
      <c r="L231" s="126"/>
      <c r="M231" s="126"/>
      <c r="N231" s="126"/>
      <c r="O231" s="126"/>
      <c r="P231" s="126"/>
      <c r="Q231" s="166"/>
      <c r="R231" s="129"/>
      <c r="S231" s="129"/>
      <c r="T231" s="129"/>
      <c r="U231" s="129"/>
      <c r="V231" s="129"/>
      <c r="W231" s="129"/>
      <c r="X231" s="129"/>
      <c r="Y231" s="129"/>
      <c r="Z231" s="129"/>
      <c r="AA231" s="129"/>
      <c r="AB231" s="129"/>
      <c r="AC231" s="129"/>
      <c r="AD231" s="129"/>
      <c r="AE231" s="126"/>
    </row>
    <row r="232" spans="1:31" x14ac:dyDescent="0.25">
      <c r="A232" s="126"/>
      <c r="B232" s="126"/>
      <c r="C232" s="126"/>
      <c r="D232" s="126"/>
      <c r="E232" s="126"/>
      <c r="F232" s="167"/>
      <c r="G232" s="126"/>
      <c r="H232" s="126"/>
      <c r="I232" s="126"/>
      <c r="J232" s="126"/>
      <c r="K232" s="126"/>
      <c r="L232" s="126"/>
      <c r="M232" s="126"/>
      <c r="N232" s="126"/>
      <c r="O232" s="126"/>
      <c r="P232" s="126"/>
      <c r="Q232" s="166"/>
      <c r="R232" s="129"/>
      <c r="S232" s="129"/>
      <c r="T232" s="129"/>
      <c r="U232" s="129"/>
      <c r="V232" s="129"/>
      <c r="W232" s="129"/>
      <c r="X232" s="129"/>
      <c r="Y232" s="129"/>
      <c r="Z232" s="129"/>
      <c r="AA232" s="129"/>
      <c r="AB232" s="129"/>
      <c r="AC232" s="129"/>
      <c r="AD232" s="129"/>
      <c r="AE232" s="126"/>
    </row>
    <row r="233" spans="1:31" x14ac:dyDescent="0.25">
      <c r="A233" s="126"/>
      <c r="B233" s="126"/>
      <c r="C233" s="126"/>
      <c r="D233" s="126"/>
      <c r="E233" s="126"/>
      <c r="F233" s="126"/>
      <c r="G233" s="126"/>
      <c r="H233" s="126"/>
      <c r="I233" s="126"/>
      <c r="J233" s="126"/>
      <c r="K233" s="126"/>
      <c r="L233" s="126"/>
      <c r="M233" s="126"/>
      <c r="N233" s="126"/>
      <c r="O233" s="126"/>
      <c r="P233" s="126"/>
      <c r="Q233" s="166"/>
      <c r="R233" s="129"/>
      <c r="S233" s="129"/>
      <c r="T233" s="129"/>
      <c r="U233" s="129"/>
      <c r="V233" s="129"/>
      <c r="W233" s="129"/>
      <c r="X233" s="129"/>
      <c r="Y233" s="129"/>
      <c r="Z233" s="129"/>
      <c r="AA233" s="129"/>
      <c r="AB233" s="129"/>
      <c r="AC233" s="129"/>
      <c r="AD233" s="129"/>
      <c r="AE233" s="126"/>
    </row>
    <row r="234" spans="1:31" x14ac:dyDescent="0.25">
      <c r="A234" s="126"/>
      <c r="B234" s="126"/>
      <c r="C234" s="126"/>
      <c r="D234" s="126"/>
      <c r="E234" s="126"/>
      <c r="F234" s="126"/>
      <c r="G234" s="126"/>
      <c r="H234" s="126"/>
      <c r="I234" s="126"/>
      <c r="J234" s="126"/>
      <c r="K234" s="126"/>
      <c r="L234" s="126"/>
      <c r="M234" s="126"/>
      <c r="N234" s="126"/>
      <c r="O234" s="126"/>
      <c r="P234" s="126"/>
      <c r="Q234" s="166"/>
      <c r="R234" s="129"/>
      <c r="S234" s="129"/>
      <c r="T234" s="129"/>
      <c r="U234" s="129"/>
      <c r="V234" s="129"/>
      <c r="W234" s="129"/>
      <c r="X234" s="129"/>
      <c r="Y234" s="129"/>
      <c r="Z234" s="129"/>
      <c r="AA234" s="129"/>
      <c r="AB234" s="129"/>
      <c r="AC234" s="129"/>
      <c r="AD234" s="129"/>
      <c r="AE234" s="126"/>
    </row>
    <row r="235" spans="1:31" x14ac:dyDescent="0.25">
      <c r="A235" s="126"/>
      <c r="B235" s="126"/>
      <c r="C235" s="126"/>
      <c r="D235" s="126"/>
      <c r="E235" s="126"/>
      <c r="F235" s="126"/>
      <c r="G235" s="126"/>
      <c r="H235" s="126"/>
      <c r="I235" s="126"/>
      <c r="J235" s="126"/>
      <c r="K235" s="126"/>
      <c r="L235" s="126"/>
      <c r="M235" s="126"/>
      <c r="N235" s="126"/>
      <c r="O235" s="126"/>
      <c r="P235" s="126"/>
      <c r="Q235" s="166"/>
      <c r="R235" s="129"/>
      <c r="S235" s="129"/>
      <c r="T235" s="129"/>
      <c r="U235" s="129"/>
      <c r="V235" s="129"/>
      <c r="W235" s="129"/>
      <c r="X235" s="129"/>
      <c r="Y235" s="129"/>
      <c r="Z235" s="129"/>
      <c r="AA235" s="129"/>
      <c r="AB235" s="129"/>
      <c r="AC235" s="129"/>
      <c r="AD235" s="129"/>
      <c r="AE235" s="126"/>
    </row>
    <row r="236" spans="1:31" x14ac:dyDescent="0.25">
      <c r="A236" s="126"/>
      <c r="B236" s="126"/>
      <c r="C236" s="126"/>
      <c r="D236" s="126"/>
      <c r="E236" s="126"/>
      <c r="F236" s="126"/>
      <c r="G236" s="126"/>
      <c r="H236" s="126"/>
      <c r="I236" s="126"/>
      <c r="J236" s="126"/>
      <c r="K236" s="126"/>
      <c r="L236" s="126"/>
      <c r="M236" s="126"/>
      <c r="N236" s="126"/>
      <c r="O236" s="126"/>
      <c r="P236" s="126"/>
      <c r="Q236" s="166"/>
      <c r="R236" s="129"/>
      <c r="S236" s="129"/>
      <c r="T236" s="129"/>
      <c r="U236" s="129"/>
      <c r="V236" s="129"/>
      <c r="W236" s="129"/>
      <c r="X236" s="129"/>
      <c r="Y236" s="129"/>
      <c r="Z236" s="129"/>
      <c r="AA236" s="129"/>
      <c r="AB236" s="129"/>
      <c r="AC236" s="129"/>
      <c r="AD236" s="129"/>
      <c r="AE236" s="126"/>
    </row>
    <row r="237" spans="1:31" x14ac:dyDescent="0.25">
      <c r="A237" s="126"/>
      <c r="B237" s="126"/>
      <c r="C237" s="126"/>
      <c r="D237" s="126"/>
      <c r="E237" s="126"/>
      <c r="F237" s="126"/>
      <c r="G237" s="126"/>
      <c r="H237" s="126"/>
      <c r="I237" s="126"/>
      <c r="J237" s="126"/>
      <c r="K237" s="126"/>
      <c r="L237" s="126"/>
      <c r="M237" s="126"/>
      <c r="N237" s="126"/>
      <c r="O237" s="126"/>
      <c r="P237" s="126"/>
      <c r="Q237" s="166"/>
      <c r="R237" s="129"/>
      <c r="S237" s="129"/>
      <c r="T237" s="129"/>
      <c r="U237" s="129"/>
      <c r="V237" s="129"/>
      <c r="W237" s="129"/>
      <c r="X237" s="129"/>
      <c r="Y237" s="129"/>
      <c r="Z237" s="129"/>
      <c r="AA237" s="129"/>
      <c r="AB237" s="129"/>
      <c r="AC237" s="129"/>
      <c r="AD237" s="129"/>
      <c r="AE237" s="126"/>
    </row>
    <row r="238" spans="1:31" x14ac:dyDescent="0.25">
      <c r="A238" s="126"/>
      <c r="B238" s="126"/>
      <c r="C238" s="126"/>
      <c r="D238" s="126"/>
      <c r="E238" s="126"/>
      <c r="F238" s="126"/>
      <c r="G238" s="126"/>
      <c r="H238" s="126"/>
      <c r="I238" s="126"/>
      <c r="J238" s="126"/>
      <c r="K238" s="126"/>
      <c r="L238" s="126"/>
      <c r="M238" s="126"/>
      <c r="N238" s="126"/>
      <c r="O238" s="126"/>
      <c r="P238" s="126"/>
      <c r="Q238" s="166"/>
      <c r="R238" s="129"/>
      <c r="S238" s="129"/>
      <c r="T238" s="129"/>
      <c r="U238" s="129"/>
      <c r="V238" s="129"/>
      <c r="W238" s="129"/>
      <c r="X238" s="129"/>
      <c r="Y238" s="129"/>
      <c r="Z238" s="129"/>
      <c r="AA238" s="129"/>
      <c r="AB238" s="129"/>
      <c r="AC238" s="129"/>
      <c r="AD238" s="129"/>
      <c r="AE238" s="126"/>
    </row>
    <row r="239" spans="1:31" x14ac:dyDescent="0.25">
      <c r="A239" s="126"/>
      <c r="B239" s="126"/>
      <c r="C239" s="126"/>
      <c r="D239" s="126"/>
      <c r="E239" s="126"/>
      <c r="F239" s="126"/>
      <c r="G239" s="126"/>
      <c r="H239" s="126"/>
      <c r="I239" s="126"/>
      <c r="J239" s="126"/>
      <c r="K239" s="126"/>
      <c r="L239" s="126"/>
      <c r="M239" s="126"/>
      <c r="N239" s="126"/>
      <c r="O239" s="126"/>
      <c r="P239" s="126"/>
      <c r="Q239" s="166"/>
      <c r="R239" s="129"/>
      <c r="S239" s="129"/>
      <c r="T239" s="129"/>
      <c r="U239" s="129"/>
      <c r="V239" s="129"/>
      <c r="W239" s="129"/>
      <c r="X239" s="129"/>
      <c r="Y239" s="129"/>
      <c r="Z239" s="129"/>
      <c r="AA239" s="129"/>
      <c r="AB239" s="129"/>
      <c r="AC239" s="129"/>
      <c r="AD239" s="129"/>
      <c r="AE239" s="126"/>
    </row>
  </sheetData>
  <autoFilter ref="A10:AE33"/>
  <mergeCells count="13">
    <mergeCell ref="A6:E6"/>
    <mergeCell ref="A7:E7"/>
    <mergeCell ref="W9:AA9"/>
    <mergeCell ref="AB9:AE9"/>
    <mergeCell ref="J9:N9"/>
    <mergeCell ref="O9:Q9"/>
    <mergeCell ref="S9:V9"/>
    <mergeCell ref="A5:E5"/>
    <mergeCell ref="F1:G1"/>
    <mergeCell ref="H1:U2"/>
    <mergeCell ref="V1:X2"/>
    <mergeCell ref="F2:G2"/>
    <mergeCell ref="A4:E4"/>
  </mergeCells>
  <conditionalFormatting sqref="V12 V14:V23 AE14:AE18 V25:V28">
    <cfRule type="containsText" dxfId="475" priority="37" operator="containsText" text="EXTREMO">
      <formula>NOT(ISERROR(SEARCH("EXTREMO",V12)))</formula>
    </cfRule>
    <cfRule type="containsText" dxfId="474" priority="38" operator="containsText" text="ALTO">
      <formula>NOT(ISERROR(SEARCH("ALTO",V12)))</formula>
    </cfRule>
    <cfRule type="containsText" dxfId="473" priority="39" operator="containsText" text="MODERADO">
      <formula>NOT(ISERROR(SEARCH("MODERADO",V12)))</formula>
    </cfRule>
    <cfRule type="containsText" dxfId="472" priority="40" operator="containsText" text="BAJO">
      <formula>NOT(ISERROR(SEARCH("BAJO",V12)))</formula>
    </cfRule>
  </conditionalFormatting>
  <conditionalFormatting sqref="AE19:AE23 AE12:AE13 AE25:AE28">
    <cfRule type="containsText" dxfId="471" priority="33" operator="containsText" text="EXTREMO">
      <formula>NOT(ISERROR(SEARCH("EXTREMO",AE12)))</formula>
    </cfRule>
    <cfRule type="containsText" dxfId="470" priority="34" operator="containsText" text="ALTO">
      <formula>NOT(ISERROR(SEARCH("ALTO",AE12)))</formula>
    </cfRule>
    <cfRule type="containsText" dxfId="469" priority="35" operator="containsText" text="MODERADO">
      <formula>NOT(ISERROR(SEARCH("MODERADO",AE12)))</formula>
    </cfRule>
    <cfRule type="containsText" dxfId="468" priority="36" operator="containsText" text="BAJO">
      <formula>NOT(ISERROR(SEARCH("BAJO",AE12)))</formula>
    </cfRule>
  </conditionalFormatting>
  <conditionalFormatting sqref="V13">
    <cfRule type="containsText" dxfId="467" priority="29" operator="containsText" text="EXTREMO">
      <formula>NOT(ISERROR(SEARCH("EXTREMO",V13)))</formula>
    </cfRule>
    <cfRule type="containsText" dxfId="466" priority="30" operator="containsText" text="ALTO">
      <formula>NOT(ISERROR(SEARCH("ALTO",V13)))</formula>
    </cfRule>
    <cfRule type="containsText" dxfId="465" priority="31" operator="containsText" text="MODERADO">
      <formula>NOT(ISERROR(SEARCH("MODERADO",V13)))</formula>
    </cfRule>
    <cfRule type="containsText" dxfId="464" priority="32" operator="containsText" text="BAJO">
      <formula>NOT(ISERROR(SEARCH("BAJO",V13)))</formula>
    </cfRule>
  </conditionalFormatting>
  <conditionalFormatting sqref="AE29:AE33">
    <cfRule type="containsText" dxfId="463" priority="17" operator="containsText" text="EXTREMO">
      <formula>NOT(ISERROR(SEARCH("EXTREMO",AE29)))</formula>
    </cfRule>
    <cfRule type="containsText" dxfId="462" priority="18" operator="containsText" text="ALTO">
      <formula>NOT(ISERROR(SEARCH("ALTO",AE29)))</formula>
    </cfRule>
    <cfRule type="containsText" dxfId="461" priority="19" operator="containsText" text="MODERADO">
      <formula>NOT(ISERROR(SEARCH("MODERADO",AE29)))</formula>
    </cfRule>
    <cfRule type="containsText" dxfId="460" priority="20" operator="containsText" text="BAJO">
      <formula>NOT(ISERROR(SEARCH("BAJO",AE29)))</formula>
    </cfRule>
  </conditionalFormatting>
  <conditionalFormatting sqref="V29:V33">
    <cfRule type="containsText" dxfId="459" priority="21" operator="containsText" text="EXTREMO">
      <formula>NOT(ISERROR(SEARCH("EXTREMO",V29)))</formula>
    </cfRule>
    <cfRule type="containsText" dxfId="458" priority="22" operator="containsText" text="ALTO">
      <formula>NOT(ISERROR(SEARCH("ALTO",V29)))</formula>
    </cfRule>
    <cfRule type="containsText" dxfId="457" priority="23" operator="containsText" text="MODERADO">
      <formula>NOT(ISERROR(SEARCH("MODERADO",V29)))</formula>
    </cfRule>
    <cfRule type="containsText" dxfId="456" priority="24" operator="containsText" text="BAJO">
      <formula>NOT(ISERROR(SEARCH("BAJO",V29)))</formula>
    </cfRule>
  </conditionalFormatting>
  <conditionalFormatting sqref="V11">
    <cfRule type="containsText" dxfId="455" priority="13" operator="containsText" text="EXTREMO">
      <formula>NOT(ISERROR(SEARCH("EXTREMO",V11)))</formula>
    </cfRule>
    <cfRule type="containsText" dxfId="454" priority="14" operator="containsText" text="ALTO">
      <formula>NOT(ISERROR(SEARCH("ALTO",V11)))</formula>
    </cfRule>
    <cfRule type="containsText" dxfId="453" priority="15" operator="containsText" text="MODERADO">
      <formula>NOT(ISERROR(SEARCH("MODERADO",V11)))</formula>
    </cfRule>
    <cfRule type="containsText" dxfId="452" priority="16" operator="containsText" text="BAJO">
      <formula>NOT(ISERROR(SEARCH("BAJO",V11)))</formula>
    </cfRule>
  </conditionalFormatting>
  <conditionalFormatting sqref="AE11">
    <cfRule type="containsText" dxfId="451" priority="9" operator="containsText" text="EXTREMO">
      <formula>NOT(ISERROR(SEARCH("EXTREMO",AE11)))</formula>
    </cfRule>
    <cfRule type="containsText" dxfId="450" priority="10" operator="containsText" text="ALTO">
      <formula>NOT(ISERROR(SEARCH("ALTO",AE11)))</formula>
    </cfRule>
    <cfRule type="containsText" dxfId="449" priority="11" operator="containsText" text="MODERADO">
      <formula>NOT(ISERROR(SEARCH("MODERADO",AE11)))</formula>
    </cfRule>
    <cfRule type="containsText" dxfId="448" priority="12" operator="containsText" text="BAJO">
      <formula>NOT(ISERROR(SEARCH("BAJO",AE11)))</formula>
    </cfRule>
  </conditionalFormatting>
  <conditionalFormatting sqref="AE24">
    <cfRule type="containsText" dxfId="447" priority="1" operator="containsText" text="EXTREMO">
      <formula>NOT(ISERROR(SEARCH("EXTREMO",AE24)))</formula>
    </cfRule>
    <cfRule type="containsText" dxfId="446" priority="2" operator="containsText" text="ALTO">
      <formula>NOT(ISERROR(SEARCH("ALTO",AE24)))</formula>
    </cfRule>
    <cfRule type="containsText" dxfId="445" priority="3" operator="containsText" text="MODERADO">
      <formula>NOT(ISERROR(SEARCH("MODERADO",AE24)))</formula>
    </cfRule>
    <cfRule type="containsText" dxfId="444" priority="4" operator="containsText" text="BAJO">
      <formula>NOT(ISERROR(SEARCH("BAJO",AE24)))</formula>
    </cfRule>
  </conditionalFormatting>
  <conditionalFormatting sqref="V24">
    <cfRule type="containsText" dxfId="443" priority="5" operator="containsText" text="EXTREMO">
      <formula>NOT(ISERROR(SEARCH("EXTREMO",V24)))</formula>
    </cfRule>
    <cfRule type="containsText" dxfId="442" priority="6" operator="containsText" text="ALTO">
      <formula>NOT(ISERROR(SEARCH("ALTO",V24)))</formula>
    </cfRule>
    <cfRule type="containsText" dxfId="441" priority="7" operator="containsText" text="MODERADO">
      <formula>NOT(ISERROR(SEARCH("MODERADO",V24)))</formula>
    </cfRule>
    <cfRule type="containsText" dxfId="440" priority="8" operator="containsText" text="BAJO">
      <formula>NOT(ISERROR(SEARCH("BAJO",V24)))</formula>
    </cfRule>
  </conditionalFormatting>
  <dataValidations count="4">
    <dataValidation type="list" allowBlank="1" showInputMessage="1" showErrorMessage="1" sqref="F230:F463">
      <formula1>Virus</formula1>
    </dataValidation>
    <dataValidation type="list" allowBlank="1" showInputMessage="1" showErrorMessage="1" sqref="H34:H233">
      <formula1>Ubicación_inadecuada_de_estibas</formula1>
    </dataValidation>
    <dataValidation type="list" allowBlank="1" showInputMessage="1" showErrorMessage="1" sqref="I34:I233">
      <formula1>Ahogamiento</formula1>
    </dataValidation>
    <dataValidation type="list" allowBlank="1" showInputMessage="1" showErrorMessage="1" sqref="V11:V33 AE11:AE33">
      <formula1>BAJO</formula1>
    </dataValidation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Listados!$L$3:$L$90</xm:f>
          </x14:formula1>
          <xm:sqref>F34:F229</xm:sqref>
        </x14:dataValidation>
        <x14:dataValidation type="list" allowBlank="1" showInputMessage="1" showErrorMessage="1">
          <x14:formula1>
            <xm:f>Listados!$A$5:$A$6</xm:f>
          </x14:formula1>
          <xm:sqref>D11:D33</xm:sqref>
        </x14:dataValidation>
        <x14:dataValidation type="list" allowBlank="1" showInputMessage="1" showErrorMessage="1">
          <x14:formula1>
            <xm:f>Listados!$C$4:$I$4</xm:f>
          </x14:formula1>
          <xm:sqref>E11:E33</xm:sqref>
        </x14:dataValidation>
        <x14:dataValidation type="list" allowBlank="1" showInputMessage="1" showErrorMessage="1">
          <x14:formula1>
            <xm:f>Listados!$J$5:$J$6</xm:f>
          </x14:formula1>
          <xm:sqref>R11:R33</xm:sqref>
        </x14:dataValidation>
        <x14:dataValidation type="list" allowBlank="1" showInputMessage="1" showErrorMessage="1">
          <x14:formula1>
            <xm:f>Listados!$M$3:$M$64</xm:f>
          </x14:formula1>
          <xm:sqref>H11:H33</xm:sqref>
        </x14:dataValidation>
        <x14:dataValidation type="list" allowBlank="1" showInputMessage="1" showErrorMessage="1">
          <x14:formula1>
            <xm:f>IF(E11="FISICO",Listados!$D$5:$D$15,IF(E11="BIOLOGICO",Listados!$C$5:$C$13,IF(E11="QUIMICO",Listados!$E$5:$E$12,IF(E11="PSICOSOCIAL",Listados!$F$5:$F$10,IF(E11="BIOMECANICO",Listados!$G$5:$G$12,IF(E11="CONDICIONES_DE_SEGURIDAD",Listados!$H$5:$H$44,IF(E11="FEN_NAT",Listados!$I$5:$I$11,0)))))))</xm:f>
          </x14:formula1>
          <xm:sqref>F11:F33</xm:sqref>
        </x14:dataValidation>
        <x14:dataValidation type="list" allowBlank="1" showInputMessage="1" showErrorMessage="1">
          <x14:formula1>
            <xm:f>IF(E11="BIOLOGICO",Listados!$N$3:$N$11,IF(E11="FISICO",Listados!$N$12:$N$22,IF(E11="QUIMICO",Listados!$N$23:$N$30,IF(E11="PSICOSOCIAL",Listados!$N$31:$N$36,IF(E11="BIOMECANICO",Listados!$N$37:$N$44,IF(E11="CONDICIONES_DE_SEGURIDAD",Listados!$N$45:$N$84,IF(E11="FEN_NAT",Listados!$N$85:$N$91,0)))))))</xm:f>
          </x14:formula1>
          <xm:sqref>I11:I33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 filterMode="1"/>
  <dimension ref="A1:DZ238"/>
  <sheetViews>
    <sheetView showGridLines="0" topLeftCell="Q2" zoomScale="85" zoomScaleNormal="85" workbookViewId="0">
      <selection activeCell="AI21" sqref="AI21"/>
    </sheetView>
  </sheetViews>
  <sheetFormatPr baseColWidth="10" defaultRowHeight="15" x14ac:dyDescent="0.25"/>
  <cols>
    <col min="1" max="1" width="17.5703125" style="119" customWidth="1"/>
    <col min="2" max="2" width="13.5703125" style="119" customWidth="1"/>
    <col min="3" max="3" width="15.28515625" style="119" customWidth="1"/>
    <col min="4" max="4" width="12.42578125" style="119" customWidth="1"/>
    <col min="5" max="5" width="19.42578125" style="140" customWidth="1"/>
    <col min="6" max="6" width="22" style="119" bestFit="1" customWidth="1"/>
    <col min="7" max="7" width="15.140625" style="119" customWidth="1"/>
    <col min="8" max="8" width="21.42578125" style="119" customWidth="1"/>
    <col min="9" max="9" width="31.7109375" style="119" customWidth="1"/>
    <col min="10" max="14" width="4.7109375" style="119" customWidth="1"/>
    <col min="15" max="15" width="17.7109375" style="119" customWidth="1"/>
    <col min="16" max="17" width="15.7109375" style="119" customWidth="1"/>
    <col min="18" max="18" width="13.140625" style="119" customWidth="1"/>
    <col min="19" max="21" width="3.7109375" style="119" customWidth="1"/>
    <col min="22" max="22" width="16.85546875" style="119" customWidth="1"/>
    <col min="23" max="27" width="15.7109375" style="119" customWidth="1"/>
    <col min="28" max="30" width="3.7109375" style="119" customWidth="1"/>
    <col min="31" max="31" width="18.7109375" style="119" customWidth="1"/>
    <col min="32" max="32" width="10.42578125" style="126" customWidth="1"/>
    <col min="33" max="16384" width="11.42578125" style="126"/>
  </cols>
  <sheetData>
    <row r="1" spans="1:130" ht="21" customHeight="1" x14ac:dyDescent="0.25">
      <c r="C1" s="120"/>
      <c r="D1" s="120"/>
      <c r="E1" s="121" t="s">
        <v>0</v>
      </c>
      <c r="F1" s="199"/>
      <c r="G1" s="200"/>
      <c r="H1" s="201" t="s">
        <v>1</v>
      </c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3"/>
      <c r="V1" s="207"/>
      <c r="W1" s="208"/>
      <c r="X1" s="209"/>
      <c r="Y1" s="122"/>
      <c r="Z1" s="122"/>
      <c r="AA1" s="123"/>
      <c r="AB1" s="124"/>
      <c r="AC1" s="124"/>
      <c r="AD1" s="124"/>
      <c r="AE1" s="124"/>
      <c r="AF1" s="125"/>
      <c r="DZ1" s="126" t="s">
        <v>2</v>
      </c>
    </row>
    <row r="2" spans="1:130" ht="21" customHeight="1" x14ac:dyDescent="0.25">
      <c r="C2" s="120"/>
      <c r="D2" s="127"/>
      <c r="E2" s="121" t="s">
        <v>3</v>
      </c>
      <c r="F2" s="199" t="s">
        <v>148</v>
      </c>
      <c r="G2" s="200"/>
      <c r="H2" s="204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6"/>
      <c r="V2" s="210"/>
      <c r="W2" s="211"/>
      <c r="X2" s="212"/>
      <c r="Y2" s="122"/>
      <c r="Z2" s="122"/>
      <c r="AA2" s="123"/>
      <c r="AB2" s="124"/>
      <c r="AC2" s="124"/>
      <c r="AD2" s="124"/>
      <c r="AE2" s="124"/>
      <c r="AF2" s="125"/>
      <c r="DZ2" s="126" t="s">
        <v>4</v>
      </c>
    </row>
    <row r="3" spans="1:130" ht="15.75" x14ac:dyDescent="0.25">
      <c r="A3" s="128"/>
      <c r="B3" s="129"/>
      <c r="C3" s="12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22"/>
      <c r="R3" s="123"/>
      <c r="S3" s="123"/>
      <c r="T3" s="123"/>
      <c r="U3" s="123"/>
      <c r="V3" s="123"/>
      <c r="W3" s="123"/>
      <c r="X3" s="122"/>
      <c r="Y3" s="122"/>
      <c r="Z3" s="122"/>
      <c r="AA3" s="123"/>
      <c r="AB3" s="124"/>
      <c r="AC3" s="124"/>
      <c r="AD3" s="124"/>
      <c r="AE3" s="124"/>
      <c r="AF3" s="125"/>
      <c r="DZ3" s="126" t="s">
        <v>5</v>
      </c>
    </row>
    <row r="4" spans="1:130" ht="15.75" x14ac:dyDescent="0.25">
      <c r="A4" s="222" t="s">
        <v>408</v>
      </c>
      <c r="B4" s="222"/>
      <c r="C4" s="222"/>
      <c r="D4" s="222"/>
      <c r="E4" s="22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5"/>
      <c r="S4" s="135"/>
      <c r="T4" s="135"/>
      <c r="U4" s="135"/>
      <c r="V4" s="135"/>
      <c r="W4" s="135"/>
      <c r="X4" s="132"/>
      <c r="Y4" s="132"/>
      <c r="Z4" s="132"/>
      <c r="AA4" s="135"/>
      <c r="AB4" s="124"/>
      <c r="AC4" s="124"/>
      <c r="AD4" s="124"/>
      <c r="AE4" s="124"/>
      <c r="AF4" s="125"/>
      <c r="DZ4" s="126" t="s">
        <v>6</v>
      </c>
    </row>
    <row r="5" spans="1:130" x14ac:dyDescent="0.2">
      <c r="A5" s="221" t="s">
        <v>654</v>
      </c>
      <c r="B5" s="221"/>
      <c r="C5" s="221"/>
      <c r="D5" s="221"/>
      <c r="E5" s="221"/>
      <c r="F5" s="136"/>
      <c r="G5" s="132"/>
      <c r="H5" s="133" t="s">
        <v>333</v>
      </c>
      <c r="I5" s="134" t="s">
        <v>409</v>
      </c>
      <c r="J5" s="132"/>
      <c r="K5" s="132"/>
      <c r="L5" s="132"/>
      <c r="M5" s="132"/>
      <c r="N5" s="132"/>
      <c r="O5" s="124"/>
      <c r="P5" s="124"/>
      <c r="Q5" s="124"/>
      <c r="R5" s="137"/>
      <c r="S5" s="137"/>
      <c r="T5" s="137"/>
      <c r="U5" s="137"/>
      <c r="V5" s="137"/>
      <c r="W5" s="137"/>
      <c r="X5" s="124"/>
      <c r="Y5" s="124"/>
      <c r="Z5" s="124"/>
      <c r="AA5" s="137"/>
      <c r="AB5" s="124"/>
      <c r="AC5" s="124"/>
      <c r="AD5" s="124"/>
      <c r="AE5" s="124"/>
      <c r="AF5" s="125"/>
    </row>
    <row r="6" spans="1:130" x14ac:dyDescent="0.25">
      <c r="A6" s="219" t="s">
        <v>341</v>
      </c>
      <c r="B6" s="219"/>
      <c r="C6" s="219"/>
      <c r="D6" s="219"/>
      <c r="E6" s="219"/>
      <c r="F6" s="138"/>
      <c r="G6" s="132"/>
      <c r="H6" s="132"/>
      <c r="I6" s="132"/>
      <c r="J6" s="132"/>
      <c r="K6" s="132"/>
      <c r="L6" s="132"/>
      <c r="M6" s="132"/>
      <c r="N6" s="132"/>
      <c r="O6" s="124"/>
      <c r="P6" s="124"/>
      <c r="Q6" s="124"/>
      <c r="R6" s="137"/>
      <c r="S6" s="137"/>
      <c r="T6" s="137"/>
      <c r="U6" s="137"/>
      <c r="V6" s="137"/>
      <c r="W6" s="137"/>
      <c r="X6" s="124"/>
      <c r="Y6" s="124"/>
      <c r="Z6" s="124"/>
      <c r="AA6" s="137"/>
      <c r="AB6" s="124"/>
      <c r="AC6" s="124"/>
      <c r="AD6" s="124"/>
      <c r="AE6" s="124"/>
      <c r="AF6" s="125"/>
    </row>
    <row r="7" spans="1:130" x14ac:dyDescent="0.25">
      <c r="A7" s="220" t="s">
        <v>356</v>
      </c>
      <c r="B7" s="220"/>
      <c r="C7" s="220"/>
      <c r="D7" s="220"/>
      <c r="E7" s="220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24"/>
      <c r="AC7" s="124"/>
      <c r="AD7" s="124"/>
      <c r="AE7" s="124"/>
      <c r="AF7" s="125"/>
      <c r="DZ7" s="126" t="s">
        <v>7</v>
      </c>
    </row>
    <row r="8" spans="1:130" ht="15.75" thickBot="1" x14ac:dyDescent="0.3">
      <c r="A8" s="139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24"/>
      <c r="AC8" s="124"/>
      <c r="AD8" s="124"/>
      <c r="AE8" s="124"/>
      <c r="AF8" s="125"/>
      <c r="DZ8" s="126" t="s">
        <v>8</v>
      </c>
    </row>
    <row r="9" spans="1:130" ht="23.45" customHeight="1" x14ac:dyDescent="0.25">
      <c r="J9" s="216" t="s">
        <v>18</v>
      </c>
      <c r="K9" s="217"/>
      <c r="L9" s="217"/>
      <c r="M9" s="217"/>
      <c r="N9" s="218"/>
      <c r="O9" s="216" t="s">
        <v>19</v>
      </c>
      <c r="P9" s="217"/>
      <c r="Q9" s="218"/>
      <c r="S9" s="216" t="s">
        <v>21</v>
      </c>
      <c r="T9" s="217"/>
      <c r="U9" s="217"/>
      <c r="V9" s="218"/>
      <c r="W9" s="216" t="s">
        <v>22</v>
      </c>
      <c r="X9" s="217"/>
      <c r="Y9" s="217"/>
      <c r="Z9" s="217"/>
      <c r="AA9" s="218"/>
      <c r="AB9" s="216" t="s">
        <v>23</v>
      </c>
      <c r="AC9" s="217"/>
      <c r="AD9" s="217"/>
      <c r="AE9" s="218"/>
      <c r="AF9" s="125"/>
      <c r="DZ9" s="126" t="s">
        <v>24</v>
      </c>
    </row>
    <row r="10" spans="1:130" ht="66" customHeight="1" x14ac:dyDescent="0.2">
      <c r="A10" s="168" t="s">
        <v>9</v>
      </c>
      <c r="B10" s="168" t="s">
        <v>10</v>
      </c>
      <c r="C10" s="168" t="s">
        <v>11</v>
      </c>
      <c r="D10" s="168" t="s">
        <v>12</v>
      </c>
      <c r="E10" s="168" t="s">
        <v>13</v>
      </c>
      <c r="F10" s="181" t="s">
        <v>14</v>
      </c>
      <c r="G10" s="168" t="s">
        <v>15</v>
      </c>
      <c r="H10" s="168" t="s">
        <v>16</v>
      </c>
      <c r="I10" s="168" t="s">
        <v>17</v>
      </c>
      <c r="J10" s="169" t="s">
        <v>25</v>
      </c>
      <c r="K10" s="169" t="s">
        <v>26</v>
      </c>
      <c r="L10" s="169" t="s">
        <v>27</v>
      </c>
      <c r="M10" s="169" t="s">
        <v>28</v>
      </c>
      <c r="N10" s="169" t="s">
        <v>29</v>
      </c>
      <c r="O10" s="170" t="s">
        <v>30</v>
      </c>
      <c r="P10" s="170" t="s">
        <v>31</v>
      </c>
      <c r="Q10" s="170" t="s">
        <v>32</v>
      </c>
      <c r="R10" s="171" t="s">
        <v>20</v>
      </c>
      <c r="S10" s="172" t="s">
        <v>33</v>
      </c>
      <c r="T10" s="172" t="s">
        <v>34</v>
      </c>
      <c r="U10" s="172" t="s">
        <v>35</v>
      </c>
      <c r="V10" s="170" t="s">
        <v>36</v>
      </c>
      <c r="W10" s="170" t="s">
        <v>37</v>
      </c>
      <c r="X10" s="170" t="s">
        <v>38</v>
      </c>
      <c r="Y10" s="170" t="s">
        <v>39</v>
      </c>
      <c r="Z10" s="170" t="s">
        <v>40</v>
      </c>
      <c r="AA10" s="170" t="s">
        <v>41</v>
      </c>
      <c r="AB10" s="172" t="s">
        <v>33</v>
      </c>
      <c r="AC10" s="172" t="s">
        <v>34</v>
      </c>
      <c r="AD10" s="172" t="s">
        <v>35</v>
      </c>
      <c r="AE10" s="170" t="s">
        <v>36</v>
      </c>
      <c r="AF10" s="151"/>
      <c r="DZ10" s="126" t="s">
        <v>50</v>
      </c>
    </row>
    <row r="11" spans="1:130" s="111" customFormat="1" ht="96" hidden="1" x14ac:dyDescent="0.25">
      <c r="A11" s="94" t="s">
        <v>407</v>
      </c>
      <c r="B11" s="94" t="s">
        <v>410</v>
      </c>
      <c r="C11" s="2" t="s">
        <v>411</v>
      </c>
      <c r="D11" s="94" t="s">
        <v>51</v>
      </c>
      <c r="E11" s="94" t="s">
        <v>44</v>
      </c>
      <c r="F11" s="94" t="s">
        <v>75</v>
      </c>
      <c r="G11" s="114" t="s">
        <v>420</v>
      </c>
      <c r="H11" s="94" t="s">
        <v>196</v>
      </c>
      <c r="I11" s="94" t="s">
        <v>237</v>
      </c>
      <c r="J11" s="112"/>
      <c r="K11" s="112"/>
      <c r="L11" s="112"/>
      <c r="M11" s="112"/>
      <c r="N11" s="101"/>
      <c r="O11" s="105" t="s">
        <v>292</v>
      </c>
      <c r="P11" s="94" t="s">
        <v>406</v>
      </c>
      <c r="Q11" s="105" t="s">
        <v>292</v>
      </c>
      <c r="R11" s="94" t="s">
        <v>51</v>
      </c>
      <c r="S11" s="94">
        <v>1</v>
      </c>
      <c r="T11" s="94">
        <v>4</v>
      </c>
      <c r="U11" s="103">
        <f>S11*T11</f>
        <v>4</v>
      </c>
      <c r="V11" s="101" t="str">
        <f>IF(U11&lt;=4,"BAJO",IF(U11&lt;=9,"MODERADO",IF(U11&lt;=15,"ALTO",IF(U11&lt;=25,"EXTREMO","N/A"))))</f>
        <v>BAJO</v>
      </c>
      <c r="W11" s="94" t="s">
        <v>292</v>
      </c>
      <c r="X11" s="94" t="s">
        <v>292</v>
      </c>
      <c r="Y11" s="94" t="s">
        <v>292</v>
      </c>
      <c r="Z11" s="2" t="s">
        <v>357</v>
      </c>
      <c r="AA11" s="94" t="s">
        <v>292</v>
      </c>
      <c r="AB11" s="94">
        <v>1</v>
      </c>
      <c r="AC11" s="94">
        <v>1</v>
      </c>
      <c r="AD11" s="103">
        <f>AB11*AC11</f>
        <v>1</v>
      </c>
      <c r="AE11" s="101" t="str">
        <f>IF(AD11&lt;=4,"BAJO",IF(AD11&lt;=9,"MODERADO",IF(AD11&lt;=15,"ALTO",IF(AD11&lt;=25,"EXTREMO","N/A"))))</f>
        <v>BAJO</v>
      </c>
      <c r="AF11" s="110"/>
      <c r="DZ11" s="111" t="s">
        <v>58</v>
      </c>
    </row>
    <row r="12" spans="1:130" s="111" customFormat="1" ht="96" hidden="1" x14ac:dyDescent="0.25">
      <c r="A12" s="94" t="s">
        <v>407</v>
      </c>
      <c r="B12" s="94" t="s">
        <v>410</v>
      </c>
      <c r="C12" s="2" t="s">
        <v>411</v>
      </c>
      <c r="D12" s="94" t="s">
        <v>59</v>
      </c>
      <c r="E12" s="94" t="s">
        <v>44</v>
      </c>
      <c r="F12" s="94" t="s">
        <v>80</v>
      </c>
      <c r="G12" s="114" t="s">
        <v>538</v>
      </c>
      <c r="H12" s="94" t="s">
        <v>122</v>
      </c>
      <c r="I12" s="94" t="s">
        <v>240</v>
      </c>
      <c r="J12" s="112"/>
      <c r="K12" s="112"/>
      <c r="L12" s="112"/>
      <c r="M12" s="112"/>
      <c r="N12" s="101"/>
      <c r="O12" s="94" t="s">
        <v>292</v>
      </c>
      <c r="P12" s="94" t="s">
        <v>539</v>
      </c>
      <c r="Q12" s="94" t="s">
        <v>292</v>
      </c>
      <c r="R12" s="94" t="s">
        <v>51</v>
      </c>
      <c r="S12" s="94">
        <v>1</v>
      </c>
      <c r="T12" s="94">
        <v>3</v>
      </c>
      <c r="U12" s="103">
        <f t="shared" ref="U12:U34" si="0">S12*T12</f>
        <v>3</v>
      </c>
      <c r="V12" s="101" t="str">
        <f t="shared" ref="V12:V34" si="1">IF(U12&lt;=4,"BAJO",IF(U12&lt;=9,"MODERADO",IF(U12&lt;=15,"ALTO",IF(U12&lt;=25,"EXTREMO","N/A"))))</f>
        <v>BAJO</v>
      </c>
      <c r="W12" s="94" t="s">
        <v>292</v>
      </c>
      <c r="X12" s="94" t="s">
        <v>292</v>
      </c>
      <c r="Y12" s="94" t="s">
        <v>292</v>
      </c>
      <c r="Z12" s="2" t="s">
        <v>413</v>
      </c>
      <c r="AA12" s="94" t="s">
        <v>292</v>
      </c>
      <c r="AB12" s="94">
        <v>1</v>
      </c>
      <c r="AC12" s="94">
        <v>3</v>
      </c>
      <c r="AD12" s="103">
        <f>AB12*AC12</f>
        <v>3</v>
      </c>
      <c r="AE12" s="101" t="str">
        <f>IF(AD12&lt;=4,"BAJO",IF(AD12&lt;=9,"MODERADO",IF(AD12&lt;=15,"ALTO",IF(AD12&lt;=25,"EXTREMO","N/A"))))</f>
        <v>BAJO</v>
      </c>
      <c r="AF12" s="110"/>
    </row>
    <row r="13" spans="1:130" s="111" customFormat="1" ht="96" hidden="1" x14ac:dyDescent="0.25">
      <c r="A13" s="94" t="s">
        <v>407</v>
      </c>
      <c r="B13" s="94" t="s">
        <v>410</v>
      </c>
      <c r="C13" s="2" t="s">
        <v>411</v>
      </c>
      <c r="D13" s="94" t="s">
        <v>51</v>
      </c>
      <c r="E13" s="94" t="s">
        <v>44</v>
      </c>
      <c r="F13" s="94" t="s">
        <v>87</v>
      </c>
      <c r="G13" s="2" t="s">
        <v>540</v>
      </c>
      <c r="H13" s="94" t="s">
        <v>196</v>
      </c>
      <c r="I13" s="94" t="s">
        <v>241</v>
      </c>
      <c r="J13" s="99"/>
      <c r="K13" s="99"/>
      <c r="L13" s="99"/>
      <c r="M13" s="99"/>
      <c r="N13" s="101"/>
      <c r="O13" s="2" t="s">
        <v>346</v>
      </c>
      <c r="P13" s="94" t="s">
        <v>388</v>
      </c>
      <c r="Q13" s="105" t="s">
        <v>292</v>
      </c>
      <c r="R13" s="94" t="s">
        <v>51</v>
      </c>
      <c r="S13" s="94">
        <v>1</v>
      </c>
      <c r="T13" s="94">
        <v>3</v>
      </c>
      <c r="U13" s="103">
        <f t="shared" si="0"/>
        <v>3</v>
      </c>
      <c r="V13" s="101" t="str">
        <f t="shared" si="1"/>
        <v>BAJO</v>
      </c>
      <c r="W13" s="94" t="s">
        <v>292</v>
      </c>
      <c r="X13" s="94" t="s">
        <v>292</v>
      </c>
      <c r="Y13" s="94" t="s">
        <v>292</v>
      </c>
      <c r="Z13" s="2" t="s">
        <v>389</v>
      </c>
      <c r="AA13" s="94" t="s">
        <v>292</v>
      </c>
      <c r="AB13" s="94">
        <v>1</v>
      </c>
      <c r="AC13" s="94">
        <v>3</v>
      </c>
      <c r="AD13" s="103">
        <f>AB13*AC13</f>
        <v>3</v>
      </c>
      <c r="AE13" s="101" t="str">
        <f>IF(AD13&lt;=4,"BAJO",IF(AD13&lt;=9,"MODERADO",IF(AD13&lt;=15,"ALTO",IF(AD13&lt;=25,"EXTREMO","N/A"))))</f>
        <v>BAJO</v>
      </c>
      <c r="AF13" s="110"/>
    </row>
    <row r="14" spans="1:130" s="111" customFormat="1" ht="108" hidden="1" x14ac:dyDescent="0.25">
      <c r="A14" s="94" t="s">
        <v>407</v>
      </c>
      <c r="B14" s="94" t="s">
        <v>410</v>
      </c>
      <c r="C14" s="2" t="s">
        <v>411</v>
      </c>
      <c r="D14" s="94" t="s">
        <v>51</v>
      </c>
      <c r="E14" s="94" t="s">
        <v>45</v>
      </c>
      <c r="F14" s="94" t="s">
        <v>88</v>
      </c>
      <c r="G14" s="114" t="s">
        <v>358</v>
      </c>
      <c r="H14" s="94" t="s">
        <v>192</v>
      </c>
      <c r="I14" s="94" t="s">
        <v>249</v>
      </c>
      <c r="J14" s="112"/>
      <c r="K14" s="112"/>
      <c r="L14" s="112"/>
      <c r="M14" s="112"/>
      <c r="N14" s="101"/>
      <c r="O14" s="94" t="s">
        <v>292</v>
      </c>
      <c r="P14" s="94" t="s">
        <v>541</v>
      </c>
      <c r="Q14" s="94" t="s">
        <v>359</v>
      </c>
      <c r="R14" s="94" t="s">
        <v>51</v>
      </c>
      <c r="S14" s="94">
        <v>3</v>
      </c>
      <c r="T14" s="94">
        <v>2</v>
      </c>
      <c r="U14" s="103">
        <f t="shared" si="0"/>
        <v>6</v>
      </c>
      <c r="V14" s="101" t="str">
        <f t="shared" si="1"/>
        <v>MODERADO</v>
      </c>
      <c r="W14" s="94" t="s">
        <v>292</v>
      </c>
      <c r="X14" s="94" t="s">
        <v>292</v>
      </c>
      <c r="Y14" s="94" t="s">
        <v>292</v>
      </c>
      <c r="Z14" s="2" t="s">
        <v>414</v>
      </c>
      <c r="AA14" s="94" t="s">
        <v>292</v>
      </c>
      <c r="AB14" s="94">
        <v>3</v>
      </c>
      <c r="AC14" s="94">
        <v>2</v>
      </c>
      <c r="AD14" s="103">
        <f>AB14*AC14</f>
        <v>6</v>
      </c>
      <c r="AE14" s="101" t="str">
        <f>IF(AD14&lt;=4,"BAJO",IF(AD14&lt;=9,"MODERADO",IF(AD14&lt;=15,"ALTO",IF(AD14&lt;=25,"EXTREMO","N/A"))))</f>
        <v>MODERADO</v>
      </c>
      <c r="AF14" s="110"/>
    </row>
    <row r="15" spans="1:130" s="111" customFormat="1" ht="108" hidden="1" x14ac:dyDescent="0.25">
      <c r="A15" s="94" t="s">
        <v>407</v>
      </c>
      <c r="B15" s="94" t="s">
        <v>410</v>
      </c>
      <c r="C15" s="2" t="s">
        <v>411</v>
      </c>
      <c r="D15" s="94" t="s">
        <v>51</v>
      </c>
      <c r="E15" s="94" t="s">
        <v>45</v>
      </c>
      <c r="F15" s="94" t="s">
        <v>164</v>
      </c>
      <c r="G15" s="114" t="s">
        <v>305</v>
      </c>
      <c r="H15" s="94" t="s">
        <v>192</v>
      </c>
      <c r="I15" s="94" t="s">
        <v>249</v>
      </c>
      <c r="J15" s="112"/>
      <c r="K15" s="112"/>
      <c r="L15" s="112"/>
      <c r="M15" s="112"/>
      <c r="N15" s="101"/>
      <c r="O15" s="94" t="s">
        <v>292</v>
      </c>
      <c r="P15" s="94" t="s">
        <v>307</v>
      </c>
      <c r="Q15" s="94" t="s">
        <v>306</v>
      </c>
      <c r="R15" s="94" t="s">
        <v>51</v>
      </c>
      <c r="S15" s="94">
        <v>3</v>
      </c>
      <c r="T15" s="94">
        <v>2</v>
      </c>
      <c r="U15" s="103">
        <f t="shared" si="0"/>
        <v>6</v>
      </c>
      <c r="V15" s="101" t="str">
        <f t="shared" si="1"/>
        <v>MODERADO</v>
      </c>
      <c r="W15" s="94" t="s">
        <v>292</v>
      </c>
      <c r="X15" s="94" t="s">
        <v>292</v>
      </c>
      <c r="Y15" s="94" t="s">
        <v>292</v>
      </c>
      <c r="Z15" s="2" t="s">
        <v>414</v>
      </c>
      <c r="AA15" s="94" t="s">
        <v>308</v>
      </c>
      <c r="AB15" s="94">
        <v>3</v>
      </c>
      <c r="AC15" s="94">
        <v>2</v>
      </c>
      <c r="AD15" s="103">
        <f>AB15*AC15</f>
        <v>6</v>
      </c>
      <c r="AE15" s="101" t="str">
        <f>IF(AD15&lt;=4,"BAJO",IF(AD15&lt;=9,"MODERADO",IF(AD15&lt;=15,"ALTO",IF(AD15&lt;=25,"EXTREMO","N/A"))))</f>
        <v>MODERADO</v>
      </c>
      <c r="AF15" s="110"/>
      <c r="DZ15" s="111" t="s">
        <v>58</v>
      </c>
    </row>
    <row r="16" spans="1:130" s="111" customFormat="1" ht="96" hidden="1" x14ac:dyDescent="0.25">
      <c r="A16" s="94" t="s">
        <v>407</v>
      </c>
      <c r="B16" s="94" t="s">
        <v>410</v>
      </c>
      <c r="C16" s="2" t="s">
        <v>411</v>
      </c>
      <c r="D16" s="94" t="s">
        <v>51</v>
      </c>
      <c r="E16" s="94" t="s">
        <v>47</v>
      </c>
      <c r="F16" s="94" t="s">
        <v>69</v>
      </c>
      <c r="G16" s="2" t="s">
        <v>309</v>
      </c>
      <c r="H16" s="94" t="s">
        <v>207</v>
      </c>
      <c r="I16" s="94" t="s">
        <v>255</v>
      </c>
      <c r="J16" s="112"/>
      <c r="K16" s="112"/>
      <c r="L16" s="112"/>
      <c r="M16" s="112"/>
      <c r="N16" s="101"/>
      <c r="O16" s="94" t="s">
        <v>292</v>
      </c>
      <c r="P16" s="94" t="s">
        <v>416</v>
      </c>
      <c r="Q16" s="94" t="s">
        <v>292</v>
      </c>
      <c r="R16" s="94" t="s">
        <v>51</v>
      </c>
      <c r="S16" s="94">
        <v>3</v>
      </c>
      <c r="T16" s="94">
        <v>3</v>
      </c>
      <c r="U16" s="103">
        <f t="shared" si="0"/>
        <v>9</v>
      </c>
      <c r="V16" s="101" t="str">
        <f t="shared" si="1"/>
        <v>MODERADO</v>
      </c>
      <c r="W16" s="94" t="s">
        <v>292</v>
      </c>
      <c r="X16" s="94" t="s">
        <v>292</v>
      </c>
      <c r="Y16" s="94" t="s">
        <v>292</v>
      </c>
      <c r="Z16" s="2" t="s">
        <v>546</v>
      </c>
      <c r="AA16" s="94" t="s">
        <v>292</v>
      </c>
      <c r="AB16" s="94">
        <v>3</v>
      </c>
      <c r="AC16" s="94">
        <v>2</v>
      </c>
      <c r="AD16" s="103">
        <f t="shared" ref="AD16:AD34" si="2">AB16*AC16</f>
        <v>6</v>
      </c>
      <c r="AE16" s="101" t="str">
        <f t="shared" ref="AE16:AE34" si="3">IF(AD16&lt;=4,"BAJO",IF(AD16&lt;=9,"MODERADO",IF(AD16&lt;=15,"ALTO",IF(AD16&lt;=25,"EXTREMO","N/A"))))</f>
        <v>MODERADO</v>
      </c>
      <c r="AF16" s="110"/>
    </row>
    <row r="17" spans="1:32" s="111" customFormat="1" ht="96" hidden="1" x14ac:dyDescent="0.25">
      <c r="A17" s="94" t="s">
        <v>407</v>
      </c>
      <c r="B17" s="94" t="s">
        <v>410</v>
      </c>
      <c r="C17" s="2" t="s">
        <v>411</v>
      </c>
      <c r="D17" s="94" t="s">
        <v>51</v>
      </c>
      <c r="E17" s="94" t="s">
        <v>47</v>
      </c>
      <c r="F17" s="94" t="s">
        <v>400</v>
      </c>
      <c r="G17" s="2" t="s">
        <v>417</v>
      </c>
      <c r="H17" s="94" t="s">
        <v>207</v>
      </c>
      <c r="I17" s="94" t="s">
        <v>260</v>
      </c>
      <c r="J17" s="112"/>
      <c r="K17" s="112"/>
      <c r="L17" s="112"/>
      <c r="M17" s="112"/>
      <c r="N17" s="101"/>
      <c r="O17" s="94" t="s">
        <v>292</v>
      </c>
      <c r="P17" s="2" t="s">
        <v>416</v>
      </c>
      <c r="Q17" s="94" t="s">
        <v>556</v>
      </c>
      <c r="R17" s="94" t="s">
        <v>51</v>
      </c>
      <c r="S17" s="94">
        <v>3</v>
      </c>
      <c r="T17" s="94">
        <v>3</v>
      </c>
      <c r="U17" s="103">
        <f t="shared" si="0"/>
        <v>9</v>
      </c>
      <c r="V17" s="101" t="str">
        <f t="shared" si="1"/>
        <v>MODERADO</v>
      </c>
      <c r="W17" s="94" t="s">
        <v>292</v>
      </c>
      <c r="X17" s="94" t="s">
        <v>292</v>
      </c>
      <c r="Y17" s="94" t="s">
        <v>292</v>
      </c>
      <c r="Z17" s="2" t="s">
        <v>546</v>
      </c>
      <c r="AA17" s="94" t="s">
        <v>556</v>
      </c>
      <c r="AB17" s="94">
        <v>3</v>
      </c>
      <c r="AC17" s="94">
        <v>2</v>
      </c>
      <c r="AD17" s="103">
        <f t="shared" si="2"/>
        <v>6</v>
      </c>
      <c r="AE17" s="101" t="str">
        <f t="shared" si="3"/>
        <v>MODERADO</v>
      </c>
      <c r="AF17" s="110"/>
    </row>
    <row r="18" spans="1:32" s="111" customFormat="1" ht="96" hidden="1" x14ac:dyDescent="0.25">
      <c r="A18" s="94" t="s">
        <v>407</v>
      </c>
      <c r="B18" s="94" t="s">
        <v>410</v>
      </c>
      <c r="C18" s="2" t="s">
        <v>411</v>
      </c>
      <c r="D18" s="94" t="s">
        <v>51</v>
      </c>
      <c r="E18" s="94" t="s">
        <v>47</v>
      </c>
      <c r="F18" s="94" t="s">
        <v>418</v>
      </c>
      <c r="G18" s="2" t="s">
        <v>363</v>
      </c>
      <c r="H18" s="94" t="s">
        <v>207</v>
      </c>
      <c r="I18" s="94" t="s">
        <v>260</v>
      </c>
      <c r="J18" s="112"/>
      <c r="K18" s="112"/>
      <c r="L18" s="112"/>
      <c r="M18" s="112"/>
      <c r="N18" s="101"/>
      <c r="O18" s="94" t="s">
        <v>292</v>
      </c>
      <c r="P18" s="2" t="s">
        <v>416</v>
      </c>
      <c r="Q18" s="94" t="s">
        <v>292</v>
      </c>
      <c r="R18" s="94" t="s">
        <v>51</v>
      </c>
      <c r="S18" s="94">
        <v>3</v>
      </c>
      <c r="T18" s="94">
        <v>3</v>
      </c>
      <c r="U18" s="103">
        <f t="shared" si="0"/>
        <v>9</v>
      </c>
      <c r="V18" s="101" t="str">
        <f t="shared" si="1"/>
        <v>MODERADO</v>
      </c>
      <c r="W18" s="94" t="s">
        <v>292</v>
      </c>
      <c r="X18" s="94" t="s">
        <v>292</v>
      </c>
      <c r="Y18" s="94" t="s">
        <v>292</v>
      </c>
      <c r="Z18" s="2" t="s">
        <v>546</v>
      </c>
      <c r="AA18" s="94" t="s">
        <v>292</v>
      </c>
      <c r="AB18" s="94">
        <v>3</v>
      </c>
      <c r="AC18" s="94">
        <v>2</v>
      </c>
      <c r="AD18" s="103">
        <f>AB18*AC18</f>
        <v>6</v>
      </c>
      <c r="AE18" s="101" t="str">
        <f>IF(AD18&lt;=4,"BAJO",IF(AD18&lt;=9,"MODERADO",IF(AD18&lt;=15,"ALTO",IF(AD18&lt;=25,"EXTREMO","N/A"))))</f>
        <v>MODERADO</v>
      </c>
      <c r="AF18" s="110"/>
    </row>
    <row r="19" spans="1:32" s="111" customFormat="1" ht="96" hidden="1" x14ac:dyDescent="0.25">
      <c r="A19" s="94" t="s">
        <v>407</v>
      </c>
      <c r="B19" s="94" t="s">
        <v>410</v>
      </c>
      <c r="C19" s="2" t="s">
        <v>411</v>
      </c>
      <c r="D19" s="94" t="s">
        <v>51</v>
      </c>
      <c r="E19" s="94" t="s">
        <v>47</v>
      </c>
      <c r="F19" s="94" t="s">
        <v>77</v>
      </c>
      <c r="G19" s="2" t="s">
        <v>364</v>
      </c>
      <c r="H19" s="94" t="s">
        <v>207</v>
      </c>
      <c r="I19" s="94" t="s">
        <v>260</v>
      </c>
      <c r="J19" s="112"/>
      <c r="K19" s="112"/>
      <c r="L19" s="112"/>
      <c r="M19" s="112"/>
      <c r="N19" s="101"/>
      <c r="O19" s="94" t="s">
        <v>292</v>
      </c>
      <c r="P19" s="2" t="s">
        <v>416</v>
      </c>
      <c r="Q19" s="94" t="s">
        <v>292</v>
      </c>
      <c r="R19" s="94" t="s">
        <v>51</v>
      </c>
      <c r="S19" s="94">
        <v>3</v>
      </c>
      <c r="T19" s="94">
        <v>3</v>
      </c>
      <c r="U19" s="103">
        <f t="shared" si="0"/>
        <v>9</v>
      </c>
      <c r="V19" s="101" t="str">
        <f t="shared" si="1"/>
        <v>MODERADO</v>
      </c>
      <c r="W19" s="94" t="s">
        <v>292</v>
      </c>
      <c r="X19" s="94" t="s">
        <v>292</v>
      </c>
      <c r="Y19" s="94" t="s">
        <v>292</v>
      </c>
      <c r="Z19" s="2" t="s">
        <v>546</v>
      </c>
      <c r="AA19" s="94" t="s">
        <v>292</v>
      </c>
      <c r="AB19" s="94">
        <v>3</v>
      </c>
      <c r="AC19" s="94">
        <v>2</v>
      </c>
      <c r="AD19" s="103">
        <f>AB19*AC19</f>
        <v>6</v>
      </c>
      <c r="AE19" s="101" t="str">
        <f>IF(AD19&lt;=4,"BAJO",IF(AD19&lt;=9,"MODERADO",IF(AD19&lt;=15,"ALTO",IF(AD19&lt;=25,"EXTREMO","N/A"))))</f>
        <v>MODERADO</v>
      </c>
      <c r="AF19" s="110"/>
    </row>
    <row r="20" spans="1:32" s="111" customFormat="1" ht="156" hidden="1" x14ac:dyDescent="0.25">
      <c r="A20" s="94" t="s">
        <v>407</v>
      </c>
      <c r="B20" s="94" t="s">
        <v>410</v>
      </c>
      <c r="C20" s="2" t="s">
        <v>411</v>
      </c>
      <c r="D20" s="94" t="s">
        <v>51</v>
      </c>
      <c r="E20" s="94" t="s">
        <v>47</v>
      </c>
      <c r="F20" s="94" t="s">
        <v>233</v>
      </c>
      <c r="G20" s="2" t="s">
        <v>365</v>
      </c>
      <c r="H20" s="94" t="s">
        <v>207</v>
      </c>
      <c r="I20" s="94" t="s">
        <v>260</v>
      </c>
      <c r="J20" s="112"/>
      <c r="K20" s="112"/>
      <c r="L20" s="112"/>
      <c r="M20" s="112"/>
      <c r="N20" s="101"/>
      <c r="O20" s="94" t="s">
        <v>545</v>
      </c>
      <c r="P20" s="2" t="s">
        <v>416</v>
      </c>
      <c r="Q20" s="94" t="s">
        <v>292</v>
      </c>
      <c r="R20" s="94" t="s">
        <v>51</v>
      </c>
      <c r="S20" s="94">
        <v>3</v>
      </c>
      <c r="T20" s="94">
        <v>3</v>
      </c>
      <c r="U20" s="103">
        <f t="shared" si="0"/>
        <v>9</v>
      </c>
      <c r="V20" s="101" t="str">
        <f t="shared" si="1"/>
        <v>MODERADO</v>
      </c>
      <c r="W20" s="94" t="s">
        <v>292</v>
      </c>
      <c r="X20" s="94" t="s">
        <v>292</v>
      </c>
      <c r="Y20" s="94" t="s">
        <v>292</v>
      </c>
      <c r="Z20" s="2" t="s">
        <v>547</v>
      </c>
      <c r="AA20" s="94" t="s">
        <v>292</v>
      </c>
      <c r="AB20" s="94">
        <v>3</v>
      </c>
      <c r="AC20" s="94">
        <v>2</v>
      </c>
      <c r="AD20" s="103">
        <f>AB20*AC20</f>
        <v>6</v>
      </c>
      <c r="AE20" s="101" t="str">
        <f>IF(AD20&lt;=4,"BAJO",IF(AD20&lt;=9,"MODERADO",IF(AD20&lt;=15,"ALTO",IF(AD20&lt;=25,"EXTREMO","N/A"))))</f>
        <v>MODERADO</v>
      </c>
      <c r="AF20" s="110"/>
    </row>
    <row r="21" spans="1:32" ht="156" x14ac:dyDescent="0.25">
      <c r="A21" s="152" t="s">
        <v>407</v>
      </c>
      <c r="B21" s="152" t="s">
        <v>410</v>
      </c>
      <c r="C21" s="152" t="s">
        <v>304</v>
      </c>
      <c r="D21" s="152" t="s">
        <v>51</v>
      </c>
      <c r="E21" s="152" t="s">
        <v>43</v>
      </c>
      <c r="F21" s="152" t="s">
        <v>66</v>
      </c>
      <c r="G21" s="153" t="s">
        <v>542</v>
      </c>
      <c r="H21" s="152" t="s">
        <v>192</v>
      </c>
      <c r="I21" s="152" t="s">
        <v>223</v>
      </c>
      <c r="J21" s="159"/>
      <c r="K21" s="159"/>
      <c r="L21" s="159"/>
      <c r="M21" s="159"/>
      <c r="N21" s="155"/>
      <c r="O21" s="152" t="s">
        <v>292</v>
      </c>
      <c r="P21" s="153" t="s">
        <v>543</v>
      </c>
      <c r="Q21" s="153" t="s">
        <v>310</v>
      </c>
      <c r="R21" s="152" t="s">
        <v>51</v>
      </c>
      <c r="S21" s="152">
        <v>3</v>
      </c>
      <c r="T21" s="152">
        <v>2</v>
      </c>
      <c r="U21" s="157">
        <f t="shared" si="0"/>
        <v>6</v>
      </c>
      <c r="V21" s="155" t="str">
        <f t="shared" si="1"/>
        <v>MODERADO</v>
      </c>
      <c r="W21" s="152" t="s">
        <v>292</v>
      </c>
      <c r="X21" s="152" t="s">
        <v>292</v>
      </c>
      <c r="Y21" s="152" t="s">
        <v>292</v>
      </c>
      <c r="Z21" s="153" t="s">
        <v>544</v>
      </c>
      <c r="AA21" s="152" t="s">
        <v>308</v>
      </c>
      <c r="AB21" s="152">
        <v>3</v>
      </c>
      <c r="AC21" s="152">
        <v>2</v>
      </c>
      <c r="AD21" s="157">
        <f t="shared" si="2"/>
        <v>6</v>
      </c>
      <c r="AE21" s="155" t="str">
        <f t="shared" si="3"/>
        <v>MODERADO</v>
      </c>
      <c r="AF21" s="125"/>
    </row>
    <row r="22" spans="1:32" ht="156" x14ac:dyDescent="0.25">
      <c r="A22" s="152" t="s">
        <v>407</v>
      </c>
      <c r="B22" s="152" t="s">
        <v>410</v>
      </c>
      <c r="C22" s="152" t="s">
        <v>304</v>
      </c>
      <c r="D22" s="152" t="s">
        <v>51</v>
      </c>
      <c r="E22" s="152" t="s">
        <v>43</v>
      </c>
      <c r="F22" s="152" t="s">
        <v>60</v>
      </c>
      <c r="G22" s="153" t="s">
        <v>542</v>
      </c>
      <c r="H22" s="152" t="s">
        <v>192</v>
      </c>
      <c r="I22" s="152" t="s">
        <v>221</v>
      </c>
      <c r="J22" s="159"/>
      <c r="K22" s="159"/>
      <c r="L22" s="159"/>
      <c r="M22" s="159"/>
      <c r="N22" s="155"/>
      <c r="O22" s="152" t="s">
        <v>292</v>
      </c>
      <c r="P22" s="153" t="s">
        <v>543</v>
      </c>
      <c r="Q22" s="153" t="s">
        <v>310</v>
      </c>
      <c r="R22" s="152" t="s">
        <v>51</v>
      </c>
      <c r="S22" s="152">
        <v>3</v>
      </c>
      <c r="T22" s="152">
        <v>2</v>
      </c>
      <c r="U22" s="157">
        <f t="shared" si="0"/>
        <v>6</v>
      </c>
      <c r="V22" s="155" t="str">
        <f t="shared" si="1"/>
        <v>MODERADO</v>
      </c>
      <c r="W22" s="152" t="s">
        <v>292</v>
      </c>
      <c r="X22" s="152" t="s">
        <v>292</v>
      </c>
      <c r="Y22" s="152" t="s">
        <v>292</v>
      </c>
      <c r="Z22" s="153" t="s">
        <v>544</v>
      </c>
      <c r="AA22" s="152" t="s">
        <v>308</v>
      </c>
      <c r="AB22" s="152">
        <v>3</v>
      </c>
      <c r="AC22" s="152">
        <v>2</v>
      </c>
      <c r="AD22" s="157">
        <f t="shared" si="2"/>
        <v>6</v>
      </c>
      <c r="AE22" s="155" t="str">
        <f t="shared" si="3"/>
        <v>MODERADO</v>
      </c>
      <c r="AF22" s="125"/>
    </row>
    <row r="23" spans="1:32" ht="156" x14ac:dyDescent="0.25">
      <c r="A23" s="152" t="s">
        <v>407</v>
      </c>
      <c r="B23" s="152" t="s">
        <v>410</v>
      </c>
      <c r="C23" s="152" t="s">
        <v>304</v>
      </c>
      <c r="D23" s="152" t="s">
        <v>51</v>
      </c>
      <c r="E23" s="152" t="s">
        <v>43</v>
      </c>
      <c r="F23" s="152" t="s">
        <v>90</v>
      </c>
      <c r="G23" s="153" t="s">
        <v>542</v>
      </c>
      <c r="H23" s="152" t="s">
        <v>192</v>
      </c>
      <c r="I23" s="152" t="s">
        <v>218</v>
      </c>
      <c r="J23" s="159"/>
      <c r="K23" s="159"/>
      <c r="L23" s="159"/>
      <c r="M23" s="159"/>
      <c r="N23" s="155"/>
      <c r="O23" s="152" t="s">
        <v>292</v>
      </c>
      <c r="P23" s="153" t="s">
        <v>543</v>
      </c>
      <c r="Q23" s="153" t="s">
        <v>310</v>
      </c>
      <c r="R23" s="152" t="s">
        <v>51</v>
      </c>
      <c r="S23" s="152">
        <v>3</v>
      </c>
      <c r="T23" s="152">
        <v>2</v>
      </c>
      <c r="U23" s="157">
        <f t="shared" si="0"/>
        <v>6</v>
      </c>
      <c r="V23" s="155" t="str">
        <f t="shared" si="1"/>
        <v>MODERADO</v>
      </c>
      <c r="W23" s="152" t="s">
        <v>292</v>
      </c>
      <c r="X23" s="152" t="s">
        <v>292</v>
      </c>
      <c r="Y23" s="152" t="s">
        <v>292</v>
      </c>
      <c r="Z23" s="153" t="s">
        <v>544</v>
      </c>
      <c r="AA23" s="152" t="s">
        <v>308</v>
      </c>
      <c r="AB23" s="152">
        <v>3</v>
      </c>
      <c r="AC23" s="152">
        <v>2</v>
      </c>
      <c r="AD23" s="157">
        <f t="shared" si="2"/>
        <v>6</v>
      </c>
      <c r="AE23" s="155" t="str">
        <f t="shared" si="3"/>
        <v>MODERADO</v>
      </c>
      <c r="AF23" s="125"/>
    </row>
    <row r="24" spans="1:32" s="111" customFormat="1" ht="252" hidden="1" x14ac:dyDescent="0.25">
      <c r="A24" s="94" t="s">
        <v>407</v>
      </c>
      <c r="B24" s="94" t="s">
        <v>410</v>
      </c>
      <c r="C24" s="94" t="s">
        <v>311</v>
      </c>
      <c r="D24" s="94" t="s">
        <v>51</v>
      </c>
      <c r="E24" s="94" t="s">
        <v>48</v>
      </c>
      <c r="F24" s="115" t="s">
        <v>101</v>
      </c>
      <c r="G24" s="2" t="s">
        <v>312</v>
      </c>
      <c r="H24" s="94" t="s">
        <v>257</v>
      </c>
      <c r="I24" s="94" t="s">
        <v>246</v>
      </c>
      <c r="J24" s="112"/>
      <c r="K24" s="112"/>
      <c r="L24" s="112"/>
      <c r="M24" s="112"/>
      <c r="N24" s="101"/>
      <c r="O24" s="94" t="s">
        <v>292</v>
      </c>
      <c r="P24" s="94" t="s">
        <v>292</v>
      </c>
      <c r="Q24" s="94" t="s">
        <v>548</v>
      </c>
      <c r="R24" s="94" t="s">
        <v>51</v>
      </c>
      <c r="S24" s="94">
        <v>3</v>
      </c>
      <c r="T24" s="94">
        <v>2</v>
      </c>
      <c r="U24" s="103">
        <f t="shared" si="0"/>
        <v>6</v>
      </c>
      <c r="V24" s="101" t="str">
        <f t="shared" si="1"/>
        <v>MODERADO</v>
      </c>
      <c r="W24" s="94" t="s">
        <v>292</v>
      </c>
      <c r="X24" s="94" t="s">
        <v>292</v>
      </c>
      <c r="Y24" s="94" t="s">
        <v>292</v>
      </c>
      <c r="Z24" s="2" t="s">
        <v>549</v>
      </c>
      <c r="AA24" s="2" t="s">
        <v>313</v>
      </c>
      <c r="AB24" s="94">
        <v>3</v>
      </c>
      <c r="AC24" s="94">
        <v>2</v>
      </c>
      <c r="AD24" s="103">
        <f t="shared" si="2"/>
        <v>6</v>
      </c>
      <c r="AE24" s="101" t="str">
        <f t="shared" si="3"/>
        <v>MODERADO</v>
      </c>
      <c r="AF24" s="110"/>
    </row>
    <row r="25" spans="1:32" ht="84" x14ac:dyDescent="0.25">
      <c r="A25" s="152" t="s">
        <v>407</v>
      </c>
      <c r="B25" s="152" t="s">
        <v>410</v>
      </c>
      <c r="C25" s="152" t="s">
        <v>311</v>
      </c>
      <c r="D25" s="152" t="s">
        <v>51</v>
      </c>
      <c r="E25" s="152" t="s">
        <v>43</v>
      </c>
      <c r="F25" s="152" t="s">
        <v>60</v>
      </c>
      <c r="G25" s="153" t="s">
        <v>565</v>
      </c>
      <c r="H25" s="152" t="s">
        <v>196</v>
      </c>
      <c r="I25" s="152" t="s">
        <v>221</v>
      </c>
      <c r="J25" s="154"/>
      <c r="K25" s="154"/>
      <c r="L25" s="154"/>
      <c r="M25" s="154"/>
      <c r="N25" s="155"/>
      <c r="O25" s="153" t="s">
        <v>292</v>
      </c>
      <c r="P25" s="152" t="s">
        <v>431</v>
      </c>
      <c r="Q25" s="156" t="s">
        <v>292</v>
      </c>
      <c r="R25" s="152" t="s">
        <v>51</v>
      </c>
      <c r="S25" s="152">
        <v>1</v>
      </c>
      <c r="T25" s="152">
        <v>3</v>
      </c>
      <c r="U25" s="157">
        <f t="shared" si="0"/>
        <v>3</v>
      </c>
      <c r="V25" s="155" t="str">
        <f t="shared" si="1"/>
        <v>BAJO</v>
      </c>
      <c r="W25" s="152" t="s">
        <v>292</v>
      </c>
      <c r="X25" s="152" t="s">
        <v>292</v>
      </c>
      <c r="Y25" s="152" t="s">
        <v>292</v>
      </c>
      <c r="Z25" s="153" t="s">
        <v>432</v>
      </c>
      <c r="AA25" s="152" t="s">
        <v>564</v>
      </c>
      <c r="AB25" s="152">
        <v>1</v>
      </c>
      <c r="AC25" s="152">
        <v>3</v>
      </c>
      <c r="AD25" s="157">
        <f t="shared" si="2"/>
        <v>3</v>
      </c>
      <c r="AE25" s="155" t="str">
        <f t="shared" si="3"/>
        <v>BAJO</v>
      </c>
      <c r="AF25" s="125"/>
    </row>
    <row r="26" spans="1:32" s="111" customFormat="1" ht="84" hidden="1" x14ac:dyDescent="0.25">
      <c r="A26" s="94" t="s">
        <v>407</v>
      </c>
      <c r="B26" s="94" t="s">
        <v>410</v>
      </c>
      <c r="C26" s="94" t="s">
        <v>311</v>
      </c>
      <c r="D26" s="94" t="s">
        <v>51</v>
      </c>
      <c r="E26" s="94" t="s">
        <v>48</v>
      </c>
      <c r="F26" s="115" t="s">
        <v>98</v>
      </c>
      <c r="G26" s="2" t="s">
        <v>415</v>
      </c>
      <c r="H26" s="94" t="s">
        <v>257</v>
      </c>
      <c r="I26" s="94" t="s">
        <v>269</v>
      </c>
      <c r="J26" s="112"/>
      <c r="K26" s="112"/>
      <c r="L26" s="112"/>
      <c r="M26" s="112"/>
      <c r="N26" s="101"/>
      <c r="O26" s="94" t="s">
        <v>292</v>
      </c>
      <c r="P26" s="94" t="s">
        <v>292</v>
      </c>
      <c r="Q26" s="94" t="s">
        <v>292</v>
      </c>
      <c r="R26" s="94" t="s">
        <v>51</v>
      </c>
      <c r="S26" s="94">
        <v>3</v>
      </c>
      <c r="T26" s="94">
        <v>2</v>
      </c>
      <c r="U26" s="103">
        <f t="shared" si="0"/>
        <v>6</v>
      </c>
      <c r="V26" s="101" t="str">
        <f t="shared" si="1"/>
        <v>MODERADO</v>
      </c>
      <c r="W26" s="94" t="s">
        <v>292</v>
      </c>
      <c r="X26" s="94" t="s">
        <v>292</v>
      </c>
      <c r="Y26" s="94" t="s">
        <v>550</v>
      </c>
      <c r="Z26" s="2" t="s">
        <v>551</v>
      </c>
      <c r="AA26" s="94" t="s">
        <v>292</v>
      </c>
      <c r="AB26" s="94">
        <v>3</v>
      </c>
      <c r="AC26" s="94">
        <v>2</v>
      </c>
      <c r="AD26" s="103">
        <f t="shared" si="2"/>
        <v>6</v>
      </c>
      <c r="AE26" s="101" t="str">
        <f t="shared" si="3"/>
        <v>MODERADO</v>
      </c>
      <c r="AF26" s="110"/>
    </row>
    <row r="27" spans="1:32" s="111" customFormat="1" ht="114.75" hidden="1" x14ac:dyDescent="0.25">
      <c r="A27" s="94" t="s">
        <v>407</v>
      </c>
      <c r="B27" s="94" t="s">
        <v>410</v>
      </c>
      <c r="C27" s="94" t="s">
        <v>304</v>
      </c>
      <c r="D27" s="94" t="s">
        <v>51</v>
      </c>
      <c r="E27" s="94" t="s">
        <v>48</v>
      </c>
      <c r="F27" s="94" t="s">
        <v>96</v>
      </c>
      <c r="G27" s="109" t="s">
        <v>314</v>
      </c>
      <c r="H27" s="94" t="s">
        <v>257</v>
      </c>
      <c r="I27" s="94" t="s">
        <v>269</v>
      </c>
      <c r="J27" s="112"/>
      <c r="K27" s="112"/>
      <c r="L27" s="112"/>
      <c r="M27" s="112"/>
      <c r="N27" s="101"/>
      <c r="O27" s="94" t="s">
        <v>292</v>
      </c>
      <c r="P27" s="94" t="s">
        <v>292</v>
      </c>
      <c r="Q27" s="116" t="s">
        <v>315</v>
      </c>
      <c r="R27" s="94" t="s">
        <v>51</v>
      </c>
      <c r="S27" s="94">
        <v>3</v>
      </c>
      <c r="T27" s="94">
        <v>3</v>
      </c>
      <c r="U27" s="103">
        <f t="shared" si="0"/>
        <v>9</v>
      </c>
      <c r="V27" s="101" t="str">
        <f t="shared" si="1"/>
        <v>MODERADO</v>
      </c>
      <c r="W27" s="94" t="s">
        <v>292</v>
      </c>
      <c r="X27" s="94" t="s">
        <v>292</v>
      </c>
      <c r="Y27" s="94" t="s">
        <v>292</v>
      </c>
      <c r="Z27" s="116" t="s">
        <v>419</v>
      </c>
      <c r="AA27" s="116" t="s">
        <v>315</v>
      </c>
      <c r="AB27" s="94">
        <v>3</v>
      </c>
      <c r="AC27" s="94">
        <v>2</v>
      </c>
      <c r="AD27" s="103">
        <f t="shared" si="2"/>
        <v>6</v>
      </c>
      <c r="AE27" s="101" t="str">
        <f t="shared" si="3"/>
        <v>MODERADO</v>
      </c>
      <c r="AF27" s="110"/>
    </row>
    <row r="28" spans="1:32" s="111" customFormat="1" ht="126.75" hidden="1" customHeight="1" x14ac:dyDescent="0.25">
      <c r="A28" s="94" t="s">
        <v>407</v>
      </c>
      <c r="B28" s="94" t="s">
        <v>410</v>
      </c>
      <c r="C28" s="94" t="s">
        <v>304</v>
      </c>
      <c r="D28" s="94" t="s">
        <v>51</v>
      </c>
      <c r="E28" s="113" t="s">
        <v>220</v>
      </c>
      <c r="F28" s="94" t="s">
        <v>57</v>
      </c>
      <c r="G28" s="2" t="s">
        <v>393</v>
      </c>
      <c r="H28" s="94" t="s">
        <v>196</v>
      </c>
      <c r="I28" s="94" t="s">
        <v>286</v>
      </c>
      <c r="J28" s="112"/>
      <c r="K28" s="112"/>
      <c r="L28" s="112"/>
      <c r="M28" s="112"/>
      <c r="N28" s="101"/>
      <c r="O28" s="108" t="s">
        <v>394</v>
      </c>
      <c r="P28" s="108" t="s">
        <v>568</v>
      </c>
      <c r="Q28" s="108" t="s">
        <v>292</v>
      </c>
      <c r="R28" s="94" t="s">
        <v>51</v>
      </c>
      <c r="S28" s="94">
        <v>2</v>
      </c>
      <c r="T28" s="94">
        <v>5</v>
      </c>
      <c r="U28" s="103">
        <f t="shared" si="0"/>
        <v>10</v>
      </c>
      <c r="V28" s="101" t="str">
        <f t="shared" si="1"/>
        <v>ALTO</v>
      </c>
      <c r="W28" s="118" t="s">
        <v>292</v>
      </c>
      <c r="X28" s="118" t="s">
        <v>292</v>
      </c>
      <c r="Y28" s="118" t="s">
        <v>567</v>
      </c>
      <c r="Z28" s="118" t="s">
        <v>569</v>
      </c>
      <c r="AA28" s="118" t="s">
        <v>292</v>
      </c>
      <c r="AB28" s="94">
        <v>5</v>
      </c>
      <c r="AC28" s="94">
        <v>2</v>
      </c>
      <c r="AD28" s="103">
        <f t="shared" si="2"/>
        <v>10</v>
      </c>
      <c r="AE28" s="101" t="str">
        <f t="shared" si="3"/>
        <v>ALTO</v>
      </c>
      <c r="AF28" s="110"/>
    </row>
    <row r="29" spans="1:32" s="111" customFormat="1" ht="178.5" hidden="1" x14ac:dyDescent="0.25">
      <c r="A29" s="94" t="s">
        <v>407</v>
      </c>
      <c r="B29" s="94" t="s">
        <v>410</v>
      </c>
      <c r="C29" s="94" t="s">
        <v>304</v>
      </c>
      <c r="D29" s="94" t="s">
        <v>51</v>
      </c>
      <c r="E29" s="94" t="s">
        <v>48</v>
      </c>
      <c r="F29" s="94" t="s">
        <v>175</v>
      </c>
      <c r="G29" s="2" t="s">
        <v>298</v>
      </c>
      <c r="H29" s="94" t="s">
        <v>257</v>
      </c>
      <c r="I29" s="94" t="s">
        <v>395</v>
      </c>
      <c r="J29" s="112"/>
      <c r="K29" s="112"/>
      <c r="L29" s="112"/>
      <c r="M29" s="99"/>
      <c r="N29" s="101"/>
      <c r="O29" s="105" t="s">
        <v>552</v>
      </c>
      <c r="P29" s="105" t="s">
        <v>553</v>
      </c>
      <c r="Q29" s="117" t="s">
        <v>396</v>
      </c>
      <c r="R29" s="94" t="s">
        <v>51</v>
      </c>
      <c r="S29" s="94">
        <v>4</v>
      </c>
      <c r="T29" s="94">
        <v>2</v>
      </c>
      <c r="U29" s="103">
        <f t="shared" si="0"/>
        <v>8</v>
      </c>
      <c r="V29" s="101" t="str">
        <f t="shared" si="1"/>
        <v>MODERADO</v>
      </c>
      <c r="W29" s="118" t="s">
        <v>292</v>
      </c>
      <c r="X29" s="118" t="s">
        <v>292</v>
      </c>
      <c r="Y29" s="118" t="s">
        <v>555</v>
      </c>
      <c r="Z29" s="118" t="s">
        <v>554</v>
      </c>
      <c r="AA29" s="2" t="s">
        <v>292</v>
      </c>
      <c r="AB29" s="94">
        <v>4</v>
      </c>
      <c r="AC29" s="94">
        <v>2</v>
      </c>
      <c r="AD29" s="103">
        <f t="shared" si="2"/>
        <v>8</v>
      </c>
      <c r="AE29" s="101" t="str">
        <f t="shared" si="3"/>
        <v>MODERADO</v>
      </c>
      <c r="AF29" s="110"/>
    </row>
    <row r="30" spans="1:32" s="111" customFormat="1" ht="204" hidden="1" x14ac:dyDescent="0.25">
      <c r="A30" s="94" t="s">
        <v>407</v>
      </c>
      <c r="B30" s="94" t="s">
        <v>410</v>
      </c>
      <c r="C30" s="2" t="s">
        <v>411</v>
      </c>
      <c r="D30" s="94" t="s">
        <v>51</v>
      </c>
      <c r="E30" s="94" t="s">
        <v>46</v>
      </c>
      <c r="F30" s="94" t="s">
        <v>55</v>
      </c>
      <c r="G30" s="2" t="s">
        <v>366</v>
      </c>
      <c r="H30" s="94" t="s">
        <v>215</v>
      </c>
      <c r="I30" s="94" t="s">
        <v>252</v>
      </c>
      <c r="J30" s="99"/>
      <c r="K30" s="99"/>
      <c r="L30" s="99"/>
      <c r="M30" s="99"/>
      <c r="N30" s="99"/>
      <c r="O30" s="94" t="s">
        <v>292</v>
      </c>
      <c r="P30" s="2" t="s">
        <v>507</v>
      </c>
      <c r="Q30" s="94" t="s">
        <v>292</v>
      </c>
      <c r="R30" s="94" t="s">
        <v>51</v>
      </c>
      <c r="S30" s="94">
        <v>2</v>
      </c>
      <c r="T30" s="94">
        <v>3</v>
      </c>
      <c r="U30" s="103">
        <f t="shared" si="0"/>
        <v>6</v>
      </c>
      <c r="V30" s="101" t="str">
        <f t="shared" si="1"/>
        <v>MODERADO</v>
      </c>
      <c r="W30" s="94" t="s">
        <v>292</v>
      </c>
      <c r="X30" s="94" t="s">
        <v>292</v>
      </c>
      <c r="Y30" s="94" t="s">
        <v>292</v>
      </c>
      <c r="Z30" s="2" t="s">
        <v>412</v>
      </c>
      <c r="AA30" s="94" t="s">
        <v>292</v>
      </c>
      <c r="AB30" s="94">
        <v>2</v>
      </c>
      <c r="AC30" s="94">
        <v>3</v>
      </c>
      <c r="AD30" s="103">
        <f t="shared" si="2"/>
        <v>6</v>
      </c>
      <c r="AE30" s="101" t="str">
        <f t="shared" si="3"/>
        <v>MODERADO</v>
      </c>
    </row>
    <row r="31" spans="1:32" s="111" customFormat="1" ht="204" hidden="1" x14ac:dyDescent="0.25">
      <c r="A31" s="94" t="s">
        <v>407</v>
      </c>
      <c r="B31" s="94" t="s">
        <v>410</v>
      </c>
      <c r="C31" s="2" t="s">
        <v>411</v>
      </c>
      <c r="D31" s="94" t="s">
        <v>51</v>
      </c>
      <c r="E31" s="94" t="s">
        <v>46</v>
      </c>
      <c r="F31" s="94" t="s">
        <v>62</v>
      </c>
      <c r="G31" s="2" t="s">
        <v>367</v>
      </c>
      <c r="H31" s="94" t="s">
        <v>215</v>
      </c>
      <c r="I31" s="94" t="s">
        <v>252</v>
      </c>
      <c r="J31" s="99"/>
      <c r="K31" s="99"/>
      <c r="L31" s="99"/>
      <c r="M31" s="99"/>
      <c r="N31" s="99"/>
      <c r="O31" s="94" t="s">
        <v>292</v>
      </c>
      <c r="P31" s="2" t="s">
        <v>507</v>
      </c>
      <c r="Q31" s="94" t="s">
        <v>292</v>
      </c>
      <c r="R31" s="94" t="s">
        <v>51</v>
      </c>
      <c r="S31" s="94">
        <v>2</v>
      </c>
      <c r="T31" s="94">
        <v>3</v>
      </c>
      <c r="U31" s="103">
        <f t="shared" si="0"/>
        <v>6</v>
      </c>
      <c r="V31" s="101" t="str">
        <f t="shared" si="1"/>
        <v>MODERADO</v>
      </c>
      <c r="W31" s="94" t="s">
        <v>319</v>
      </c>
      <c r="X31" s="94" t="s">
        <v>292</v>
      </c>
      <c r="Y31" s="94" t="s">
        <v>292</v>
      </c>
      <c r="Z31" s="2" t="s">
        <v>412</v>
      </c>
      <c r="AA31" s="94" t="s">
        <v>292</v>
      </c>
      <c r="AB31" s="94">
        <v>2</v>
      </c>
      <c r="AC31" s="94">
        <v>3</v>
      </c>
      <c r="AD31" s="103">
        <f t="shared" si="2"/>
        <v>6</v>
      </c>
      <c r="AE31" s="101" t="str">
        <f t="shared" si="3"/>
        <v>MODERADO</v>
      </c>
    </row>
    <row r="32" spans="1:32" s="111" customFormat="1" ht="204" hidden="1" x14ac:dyDescent="0.25">
      <c r="A32" s="94" t="s">
        <v>407</v>
      </c>
      <c r="B32" s="94" t="s">
        <v>410</v>
      </c>
      <c r="C32" s="2" t="s">
        <v>411</v>
      </c>
      <c r="D32" s="94" t="s">
        <v>51</v>
      </c>
      <c r="E32" s="94" t="s">
        <v>46</v>
      </c>
      <c r="F32" s="94" t="s">
        <v>167</v>
      </c>
      <c r="G32" s="2" t="s">
        <v>369</v>
      </c>
      <c r="H32" s="94" t="s">
        <v>215</v>
      </c>
      <c r="I32" s="94" t="s">
        <v>252</v>
      </c>
      <c r="J32" s="99"/>
      <c r="K32" s="99"/>
      <c r="L32" s="99"/>
      <c r="M32" s="99"/>
      <c r="N32" s="99"/>
      <c r="O32" s="94" t="s">
        <v>292</v>
      </c>
      <c r="P32" s="2" t="s">
        <v>507</v>
      </c>
      <c r="Q32" s="94" t="s">
        <v>292</v>
      </c>
      <c r="R32" s="94" t="s">
        <v>51</v>
      </c>
      <c r="S32" s="94">
        <v>2</v>
      </c>
      <c r="T32" s="94">
        <v>3</v>
      </c>
      <c r="U32" s="103">
        <f t="shared" si="0"/>
        <v>6</v>
      </c>
      <c r="V32" s="101" t="str">
        <f t="shared" si="1"/>
        <v>MODERADO</v>
      </c>
      <c r="W32" s="94" t="s">
        <v>319</v>
      </c>
      <c r="X32" s="94" t="s">
        <v>292</v>
      </c>
      <c r="Y32" s="94" t="s">
        <v>292</v>
      </c>
      <c r="Z32" s="2" t="s">
        <v>412</v>
      </c>
      <c r="AA32" s="94" t="s">
        <v>292</v>
      </c>
      <c r="AB32" s="94">
        <v>2</v>
      </c>
      <c r="AC32" s="94">
        <v>3</v>
      </c>
      <c r="AD32" s="103">
        <f t="shared" si="2"/>
        <v>6</v>
      </c>
      <c r="AE32" s="101" t="str">
        <f t="shared" si="3"/>
        <v>MODERADO</v>
      </c>
    </row>
    <row r="33" spans="1:31" s="111" customFormat="1" ht="204" hidden="1" x14ac:dyDescent="0.25">
      <c r="A33" s="94" t="s">
        <v>407</v>
      </c>
      <c r="B33" s="94" t="s">
        <v>410</v>
      </c>
      <c r="C33" s="2" t="s">
        <v>411</v>
      </c>
      <c r="D33" s="94" t="s">
        <v>51</v>
      </c>
      <c r="E33" s="94" t="s">
        <v>46</v>
      </c>
      <c r="F33" s="94" t="s">
        <v>228</v>
      </c>
      <c r="G33" s="2" t="s">
        <v>368</v>
      </c>
      <c r="H33" s="94" t="s">
        <v>215</v>
      </c>
      <c r="I33" s="94" t="s">
        <v>252</v>
      </c>
      <c r="J33" s="99"/>
      <c r="K33" s="99"/>
      <c r="L33" s="99"/>
      <c r="M33" s="99"/>
      <c r="N33" s="99"/>
      <c r="O33" s="94" t="s">
        <v>292</v>
      </c>
      <c r="P33" s="2" t="s">
        <v>507</v>
      </c>
      <c r="Q33" s="94" t="s">
        <v>292</v>
      </c>
      <c r="R33" s="94" t="s">
        <v>51</v>
      </c>
      <c r="S33" s="94">
        <v>2</v>
      </c>
      <c r="T33" s="94">
        <v>3</v>
      </c>
      <c r="U33" s="103">
        <f t="shared" si="0"/>
        <v>6</v>
      </c>
      <c r="V33" s="101" t="str">
        <f t="shared" si="1"/>
        <v>MODERADO</v>
      </c>
      <c r="W33" s="94" t="s">
        <v>319</v>
      </c>
      <c r="X33" s="94" t="s">
        <v>292</v>
      </c>
      <c r="Y33" s="94" t="s">
        <v>292</v>
      </c>
      <c r="Z33" s="2" t="s">
        <v>412</v>
      </c>
      <c r="AA33" s="94" t="s">
        <v>292</v>
      </c>
      <c r="AB33" s="94">
        <v>2</v>
      </c>
      <c r="AC33" s="94">
        <v>3</v>
      </c>
      <c r="AD33" s="103">
        <f t="shared" si="2"/>
        <v>6</v>
      </c>
      <c r="AE33" s="101" t="str">
        <f t="shared" si="3"/>
        <v>MODERADO</v>
      </c>
    </row>
    <row r="34" spans="1:31" s="111" customFormat="1" ht="204" hidden="1" x14ac:dyDescent="0.25">
      <c r="A34" s="94" t="s">
        <v>407</v>
      </c>
      <c r="B34" s="94" t="s">
        <v>410</v>
      </c>
      <c r="C34" s="2" t="s">
        <v>411</v>
      </c>
      <c r="D34" s="94" t="s">
        <v>51</v>
      </c>
      <c r="E34" s="94" t="s">
        <v>46</v>
      </c>
      <c r="F34" s="94" t="s">
        <v>169</v>
      </c>
      <c r="G34" s="97" t="s">
        <v>320</v>
      </c>
      <c r="H34" s="94" t="s">
        <v>215</v>
      </c>
      <c r="I34" s="94" t="s">
        <v>252</v>
      </c>
      <c r="J34" s="99"/>
      <c r="K34" s="99"/>
      <c r="L34" s="99"/>
      <c r="M34" s="99"/>
      <c r="N34" s="99"/>
      <c r="O34" s="94" t="s">
        <v>292</v>
      </c>
      <c r="P34" s="2" t="s">
        <v>507</v>
      </c>
      <c r="Q34" s="94" t="s">
        <v>292</v>
      </c>
      <c r="R34" s="94" t="s">
        <v>51</v>
      </c>
      <c r="S34" s="94">
        <v>2</v>
      </c>
      <c r="T34" s="94">
        <v>3</v>
      </c>
      <c r="U34" s="103">
        <f t="shared" si="0"/>
        <v>6</v>
      </c>
      <c r="V34" s="101" t="str">
        <f t="shared" si="1"/>
        <v>MODERADO</v>
      </c>
      <c r="W34" s="94" t="s">
        <v>319</v>
      </c>
      <c r="X34" s="94" t="s">
        <v>292</v>
      </c>
      <c r="Y34" s="94" t="s">
        <v>292</v>
      </c>
      <c r="Z34" s="2" t="s">
        <v>412</v>
      </c>
      <c r="AA34" s="94" t="s">
        <v>292</v>
      </c>
      <c r="AB34" s="94">
        <v>2</v>
      </c>
      <c r="AC34" s="94">
        <v>3</v>
      </c>
      <c r="AD34" s="103">
        <f t="shared" si="2"/>
        <v>6</v>
      </c>
      <c r="AE34" s="101" t="str">
        <f t="shared" si="3"/>
        <v>MODERADO</v>
      </c>
    </row>
    <row r="35" spans="1:31" x14ac:dyDescent="0.25">
      <c r="A35" s="173"/>
      <c r="B35" s="126"/>
      <c r="C35" s="126"/>
      <c r="D35" s="126"/>
      <c r="E35" s="126"/>
      <c r="F35" s="165"/>
      <c r="G35" s="126"/>
      <c r="H35" s="126"/>
      <c r="I35" s="126"/>
      <c r="J35" s="126"/>
      <c r="K35" s="126"/>
      <c r="L35" s="126"/>
      <c r="M35" s="126"/>
      <c r="N35" s="126"/>
      <c r="O35" s="126"/>
      <c r="P35" s="126"/>
      <c r="Q35" s="126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6"/>
    </row>
    <row r="36" spans="1:31" x14ac:dyDescent="0.25">
      <c r="A36" s="173"/>
      <c r="B36" s="126"/>
      <c r="C36" s="126"/>
      <c r="D36" s="126"/>
      <c r="E36" s="126"/>
      <c r="F36" s="165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9"/>
      <c r="S36" s="129"/>
      <c r="T36" s="129"/>
      <c r="U36" s="129"/>
      <c r="V36" s="129"/>
      <c r="W36" s="129"/>
      <c r="X36" s="129"/>
      <c r="Y36" s="129"/>
      <c r="Z36" s="129"/>
      <c r="AA36" s="129"/>
      <c r="AB36" s="129"/>
      <c r="AC36" s="129"/>
      <c r="AD36" s="129"/>
      <c r="AE36" s="126"/>
    </row>
    <row r="37" spans="1:31" x14ac:dyDescent="0.25">
      <c r="A37" s="173"/>
      <c r="B37" s="126"/>
      <c r="C37" s="126"/>
      <c r="D37" s="126"/>
      <c r="E37" s="126"/>
      <c r="F37" s="165"/>
      <c r="G37" s="126"/>
      <c r="H37" s="126"/>
      <c r="I37" s="126"/>
      <c r="J37" s="126"/>
      <c r="K37" s="126"/>
      <c r="L37" s="126"/>
      <c r="M37" s="126"/>
      <c r="N37" s="126"/>
      <c r="O37" s="126"/>
      <c r="P37" s="126"/>
      <c r="Q37" s="126"/>
      <c r="R37" s="129"/>
      <c r="S37" s="129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6"/>
    </row>
    <row r="38" spans="1:31" x14ac:dyDescent="0.25">
      <c r="A38" s="173"/>
      <c r="B38" s="126"/>
      <c r="C38" s="126"/>
      <c r="D38" s="126"/>
      <c r="E38" s="126"/>
      <c r="F38" s="165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6"/>
    </row>
    <row r="39" spans="1:31" x14ac:dyDescent="0.25">
      <c r="A39" s="173"/>
      <c r="B39" s="126"/>
      <c r="C39" s="126"/>
      <c r="D39" s="126"/>
      <c r="E39" s="126"/>
      <c r="F39" s="165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9"/>
      <c r="S39" s="129"/>
      <c r="T39" s="129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6"/>
    </row>
    <row r="40" spans="1:31" x14ac:dyDescent="0.25">
      <c r="A40" s="173"/>
      <c r="B40" s="126"/>
      <c r="C40" s="126"/>
      <c r="D40" s="126"/>
      <c r="E40" s="126"/>
      <c r="F40" s="165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126"/>
      <c r="R40" s="129"/>
      <c r="S40" s="129"/>
      <c r="T40" s="129"/>
      <c r="U40" s="129"/>
      <c r="V40" s="129"/>
      <c r="W40" s="129"/>
      <c r="X40" s="129"/>
      <c r="Y40" s="129"/>
      <c r="Z40" s="129"/>
      <c r="AA40" s="129"/>
      <c r="AB40" s="129"/>
      <c r="AC40" s="129"/>
      <c r="AD40" s="129"/>
      <c r="AE40" s="126"/>
    </row>
    <row r="41" spans="1:31" x14ac:dyDescent="0.25">
      <c r="B41" s="126"/>
      <c r="C41" s="126"/>
      <c r="D41" s="126"/>
      <c r="E41" s="126"/>
      <c r="F41" s="165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126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6"/>
    </row>
    <row r="42" spans="1:31" x14ac:dyDescent="0.25">
      <c r="B42" s="126"/>
      <c r="C42" s="126"/>
      <c r="D42" s="126"/>
      <c r="E42" s="126"/>
      <c r="F42" s="165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6"/>
    </row>
    <row r="43" spans="1:31" x14ac:dyDescent="0.25">
      <c r="B43" s="126"/>
      <c r="C43" s="126"/>
      <c r="D43" s="126"/>
      <c r="E43" s="126"/>
      <c r="F43" s="165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6"/>
    </row>
    <row r="44" spans="1:31" x14ac:dyDescent="0.25">
      <c r="B44" s="126"/>
      <c r="C44" s="126"/>
      <c r="D44" s="126"/>
      <c r="E44" s="126"/>
      <c r="F44" s="165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9"/>
      <c r="S44" s="129"/>
      <c r="T44" s="129"/>
      <c r="U44" s="129"/>
      <c r="V44" s="129"/>
      <c r="W44" s="129"/>
      <c r="X44" s="129"/>
      <c r="Y44" s="129"/>
      <c r="Z44" s="129"/>
      <c r="AA44" s="129"/>
      <c r="AB44" s="129"/>
      <c r="AC44" s="129"/>
      <c r="AD44" s="129"/>
      <c r="AE44" s="126"/>
    </row>
    <row r="45" spans="1:31" x14ac:dyDescent="0.25">
      <c r="B45" s="126"/>
      <c r="C45" s="126"/>
      <c r="D45" s="126"/>
      <c r="E45" s="126"/>
      <c r="F45" s="165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9"/>
      <c r="S45" s="129"/>
      <c r="T45" s="129"/>
      <c r="U45" s="129"/>
      <c r="V45" s="129"/>
      <c r="W45" s="129"/>
      <c r="X45" s="129"/>
      <c r="Y45" s="129"/>
      <c r="Z45" s="129"/>
      <c r="AA45" s="129"/>
      <c r="AB45" s="129"/>
      <c r="AC45" s="129"/>
      <c r="AD45" s="129"/>
      <c r="AE45" s="126"/>
    </row>
    <row r="46" spans="1:31" x14ac:dyDescent="0.25">
      <c r="B46" s="126"/>
      <c r="C46" s="126"/>
      <c r="D46" s="126"/>
      <c r="E46" s="126"/>
      <c r="F46" s="165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9"/>
      <c r="S46" s="129"/>
      <c r="T46" s="129"/>
      <c r="U46" s="129"/>
      <c r="V46" s="129"/>
      <c r="W46" s="129"/>
      <c r="X46" s="129"/>
      <c r="Y46" s="129"/>
      <c r="Z46" s="129"/>
      <c r="AA46" s="129"/>
      <c r="AB46" s="129"/>
      <c r="AC46" s="129"/>
      <c r="AD46" s="129"/>
      <c r="AE46" s="126"/>
    </row>
    <row r="47" spans="1:31" x14ac:dyDescent="0.25">
      <c r="B47" s="126"/>
      <c r="C47" s="126"/>
      <c r="D47" s="126"/>
      <c r="E47" s="126"/>
      <c r="F47" s="165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9"/>
      <c r="S47" s="129"/>
      <c r="T47" s="129"/>
      <c r="U47" s="129"/>
      <c r="V47" s="129"/>
      <c r="W47" s="129"/>
      <c r="X47" s="129"/>
      <c r="Y47" s="129"/>
      <c r="Z47" s="129"/>
      <c r="AA47" s="129"/>
      <c r="AB47" s="129"/>
      <c r="AC47" s="129"/>
      <c r="AD47" s="129"/>
      <c r="AE47" s="126"/>
    </row>
    <row r="48" spans="1:31" x14ac:dyDescent="0.25">
      <c r="B48" s="126"/>
      <c r="C48" s="126"/>
      <c r="D48" s="126"/>
      <c r="E48" s="126"/>
      <c r="F48" s="165"/>
      <c r="G48" s="126"/>
      <c r="H48" s="126"/>
      <c r="I48" s="126"/>
      <c r="J48" s="126"/>
      <c r="K48" s="126"/>
      <c r="L48" s="126"/>
      <c r="M48" s="126"/>
      <c r="N48" s="126"/>
      <c r="O48" s="126"/>
      <c r="P48" s="126"/>
      <c r="Q48" s="126"/>
      <c r="R48" s="129"/>
      <c r="S48" s="129"/>
      <c r="T48" s="129"/>
      <c r="U48" s="129"/>
      <c r="V48" s="129"/>
      <c r="W48" s="129"/>
      <c r="X48" s="129"/>
      <c r="Y48" s="129"/>
      <c r="Z48" s="129"/>
      <c r="AA48" s="129"/>
      <c r="AB48" s="129"/>
      <c r="AC48" s="129"/>
      <c r="AD48" s="129"/>
      <c r="AE48" s="126"/>
    </row>
    <row r="49" spans="2:31" x14ac:dyDescent="0.25">
      <c r="B49" s="126"/>
      <c r="C49" s="126"/>
      <c r="D49" s="126"/>
      <c r="E49" s="126"/>
      <c r="F49" s="165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9"/>
      <c r="S49" s="129"/>
      <c r="T49" s="129"/>
      <c r="U49" s="129"/>
      <c r="V49" s="129"/>
      <c r="W49" s="129"/>
      <c r="X49" s="129"/>
      <c r="Y49" s="129"/>
      <c r="Z49" s="129"/>
      <c r="AA49" s="129"/>
      <c r="AB49" s="129"/>
      <c r="AC49" s="129"/>
      <c r="AD49" s="129"/>
      <c r="AE49" s="126"/>
    </row>
    <row r="50" spans="2:31" x14ac:dyDescent="0.25">
      <c r="B50" s="126"/>
      <c r="C50" s="126"/>
      <c r="D50" s="126"/>
      <c r="E50" s="126"/>
      <c r="F50" s="165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9"/>
      <c r="S50" s="129"/>
      <c r="T50" s="129"/>
      <c r="U50" s="129"/>
      <c r="V50" s="129"/>
      <c r="W50" s="129"/>
      <c r="X50" s="129"/>
      <c r="Y50" s="129"/>
      <c r="Z50" s="129"/>
      <c r="AA50" s="129"/>
      <c r="AB50" s="129"/>
      <c r="AC50" s="129"/>
      <c r="AD50" s="129"/>
      <c r="AE50" s="126"/>
    </row>
    <row r="51" spans="2:31" x14ac:dyDescent="0.25">
      <c r="B51" s="126"/>
      <c r="C51" s="126"/>
      <c r="D51" s="126"/>
      <c r="E51" s="126"/>
      <c r="F51" s="165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9"/>
      <c r="S51" s="129"/>
      <c r="T51" s="129"/>
      <c r="U51" s="129"/>
      <c r="V51" s="129"/>
      <c r="W51" s="129"/>
      <c r="X51" s="129"/>
      <c r="Y51" s="129"/>
      <c r="Z51" s="129"/>
      <c r="AA51" s="129"/>
      <c r="AB51" s="129"/>
      <c r="AC51" s="129"/>
      <c r="AD51" s="129"/>
      <c r="AE51" s="126"/>
    </row>
    <row r="52" spans="2:31" x14ac:dyDescent="0.25">
      <c r="B52" s="126"/>
      <c r="C52" s="126"/>
      <c r="D52" s="126"/>
      <c r="E52" s="126"/>
      <c r="F52" s="165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9"/>
      <c r="S52" s="129"/>
      <c r="T52" s="129"/>
      <c r="U52" s="129"/>
      <c r="V52" s="129"/>
      <c r="W52" s="129"/>
      <c r="X52" s="129"/>
      <c r="Y52" s="129"/>
      <c r="Z52" s="129"/>
      <c r="AA52" s="129"/>
      <c r="AB52" s="129"/>
      <c r="AC52" s="129"/>
      <c r="AD52" s="129"/>
      <c r="AE52" s="126"/>
    </row>
    <row r="53" spans="2:31" x14ac:dyDescent="0.25">
      <c r="B53" s="126"/>
      <c r="C53" s="126"/>
      <c r="D53" s="126"/>
      <c r="E53" s="126"/>
      <c r="F53" s="165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9"/>
      <c r="S53" s="129"/>
      <c r="T53" s="129"/>
      <c r="U53" s="129"/>
      <c r="V53" s="129"/>
      <c r="W53" s="129"/>
      <c r="X53" s="129"/>
      <c r="Y53" s="129"/>
      <c r="Z53" s="129"/>
      <c r="AA53" s="129"/>
      <c r="AB53" s="129"/>
      <c r="AC53" s="129"/>
      <c r="AD53" s="129"/>
      <c r="AE53" s="126"/>
    </row>
    <row r="54" spans="2:31" x14ac:dyDescent="0.25">
      <c r="B54" s="126"/>
      <c r="C54" s="126"/>
      <c r="D54" s="126"/>
      <c r="E54" s="126"/>
      <c r="F54" s="165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6"/>
    </row>
    <row r="55" spans="2:31" x14ac:dyDescent="0.25">
      <c r="B55" s="126"/>
      <c r="C55" s="126"/>
      <c r="D55" s="126"/>
      <c r="E55" s="126"/>
      <c r="F55" s="165"/>
      <c r="G55" s="126"/>
      <c r="H55" s="126"/>
      <c r="I55" s="126"/>
      <c r="J55" s="126"/>
      <c r="K55" s="126"/>
      <c r="L55" s="126"/>
      <c r="M55" s="126"/>
      <c r="N55" s="126"/>
      <c r="O55" s="126"/>
      <c r="P55" s="126"/>
      <c r="Q55" s="126"/>
      <c r="R55" s="129"/>
      <c r="S55" s="129"/>
      <c r="T55" s="129"/>
      <c r="U55" s="129"/>
      <c r="V55" s="129"/>
      <c r="W55" s="129"/>
      <c r="X55" s="129"/>
      <c r="Y55" s="129"/>
      <c r="Z55" s="129"/>
      <c r="AA55" s="129"/>
      <c r="AB55" s="129"/>
      <c r="AC55" s="129"/>
      <c r="AD55" s="129"/>
      <c r="AE55" s="126"/>
    </row>
    <row r="56" spans="2:31" x14ac:dyDescent="0.25">
      <c r="B56" s="126"/>
      <c r="C56" s="126"/>
      <c r="D56" s="126"/>
      <c r="E56" s="126"/>
      <c r="F56" s="165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6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6"/>
    </row>
    <row r="57" spans="2:31" x14ac:dyDescent="0.25">
      <c r="B57" s="126"/>
      <c r="C57" s="126"/>
      <c r="D57" s="126"/>
      <c r="E57" s="126"/>
      <c r="F57" s="165"/>
      <c r="G57" s="126"/>
      <c r="H57" s="126"/>
      <c r="I57" s="126"/>
      <c r="J57" s="126"/>
      <c r="K57" s="126"/>
      <c r="L57" s="126"/>
      <c r="M57" s="126"/>
      <c r="N57" s="126"/>
      <c r="O57" s="126"/>
      <c r="P57" s="126"/>
      <c r="Q57" s="126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6"/>
    </row>
    <row r="58" spans="2:31" x14ac:dyDescent="0.25">
      <c r="B58" s="126"/>
      <c r="C58" s="126"/>
      <c r="D58" s="126"/>
      <c r="E58" s="126"/>
      <c r="F58" s="165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6"/>
    </row>
    <row r="59" spans="2:31" x14ac:dyDescent="0.25">
      <c r="B59" s="126"/>
      <c r="C59" s="126"/>
      <c r="D59" s="126"/>
      <c r="E59" s="126"/>
      <c r="F59" s="165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6"/>
    </row>
    <row r="60" spans="2:31" x14ac:dyDescent="0.25">
      <c r="B60" s="126"/>
      <c r="C60" s="126"/>
      <c r="D60" s="126"/>
      <c r="E60" s="126"/>
      <c r="F60" s="165"/>
      <c r="G60" s="126"/>
      <c r="H60" s="126"/>
      <c r="I60" s="126"/>
      <c r="J60" s="126"/>
      <c r="K60" s="126"/>
      <c r="L60" s="126"/>
      <c r="M60" s="126"/>
      <c r="N60" s="126"/>
      <c r="O60" s="126"/>
      <c r="P60" s="126"/>
      <c r="Q60" s="126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6"/>
    </row>
    <row r="61" spans="2:31" x14ac:dyDescent="0.25">
      <c r="B61" s="126"/>
      <c r="C61" s="126"/>
      <c r="D61" s="126"/>
      <c r="E61" s="126"/>
      <c r="F61" s="165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6"/>
    </row>
    <row r="62" spans="2:31" x14ac:dyDescent="0.25">
      <c r="B62" s="126"/>
      <c r="C62" s="126"/>
      <c r="D62" s="126"/>
      <c r="E62" s="126"/>
      <c r="F62" s="165"/>
      <c r="G62" s="126"/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6"/>
    </row>
    <row r="63" spans="2:31" x14ac:dyDescent="0.25">
      <c r="B63" s="126"/>
      <c r="C63" s="126"/>
      <c r="D63" s="126"/>
      <c r="E63" s="126"/>
      <c r="F63" s="165"/>
      <c r="G63" s="126"/>
      <c r="H63" s="126"/>
      <c r="I63" s="126"/>
      <c r="J63" s="126"/>
      <c r="K63" s="126"/>
      <c r="L63" s="126"/>
      <c r="M63" s="126"/>
      <c r="N63" s="126"/>
      <c r="O63" s="126"/>
      <c r="P63" s="126"/>
      <c r="Q63" s="126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6"/>
    </row>
    <row r="64" spans="2:31" x14ac:dyDescent="0.25">
      <c r="B64" s="126"/>
      <c r="C64" s="126"/>
      <c r="D64" s="126"/>
      <c r="E64" s="126"/>
      <c r="F64" s="165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6"/>
    </row>
    <row r="65" spans="2:31" x14ac:dyDescent="0.25">
      <c r="B65" s="126"/>
      <c r="C65" s="126"/>
      <c r="D65" s="126"/>
      <c r="E65" s="126"/>
      <c r="F65" s="165"/>
      <c r="G65" s="126"/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6"/>
    </row>
    <row r="66" spans="2:31" x14ac:dyDescent="0.25">
      <c r="B66" s="126"/>
      <c r="C66" s="126"/>
      <c r="D66" s="126"/>
      <c r="E66" s="126"/>
      <c r="F66" s="165"/>
      <c r="G66" s="126"/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6"/>
    </row>
    <row r="67" spans="2:31" x14ac:dyDescent="0.25">
      <c r="B67" s="126"/>
      <c r="C67" s="126"/>
      <c r="D67" s="126"/>
      <c r="E67" s="126"/>
      <c r="F67" s="165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6"/>
    </row>
    <row r="68" spans="2:31" x14ac:dyDescent="0.25">
      <c r="B68" s="126"/>
      <c r="C68" s="126"/>
      <c r="D68" s="126"/>
      <c r="E68" s="126"/>
      <c r="F68" s="165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6"/>
    </row>
    <row r="69" spans="2:31" x14ac:dyDescent="0.25">
      <c r="B69" s="126"/>
      <c r="C69" s="126"/>
      <c r="D69" s="126"/>
      <c r="E69" s="126"/>
      <c r="F69" s="165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6"/>
    </row>
    <row r="70" spans="2:31" x14ac:dyDescent="0.25">
      <c r="B70" s="126"/>
      <c r="C70" s="126"/>
      <c r="D70" s="126"/>
      <c r="E70" s="126"/>
      <c r="F70" s="165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9"/>
      <c r="S70" s="129"/>
      <c r="T70" s="129"/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  <c r="AE70" s="126"/>
    </row>
    <row r="71" spans="2:31" x14ac:dyDescent="0.25">
      <c r="B71" s="126"/>
      <c r="C71" s="126"/>
      <c r="D71" s="126"/>
      <c r="E71" s="126"/>
      <c r="F71" s="165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9"/>
      <c r="S71" s="129"/>
      <c r="T71" s="129"/>
      <c r="U71" s="129"/>
      <c r="V71" s="129"/>
      <c r="W71" s="129"/>
      <c r="X71" s="129"/>
      <c r="Y71" s="129"/>
      <c r="Z71" s="129"/>
      <c r="AA71" s="129"/>
      <c r="AB71" s="129"/>
      <c r="AC71" s="129"/>
      <c r="AD71" s="129"/>
      <c r="AE71" s="126"/>
    </row>
    <row r="72" spans="2:31" x14ac:dyDescent="0.25">
      <c r="B72" s="126"/>
      <c r="C72" s="126"/>
      <c r="D72" s="126"/>
      <c r="E72" s="126"/>
      <c r="F72" s="165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9"/>
      <c r="S72" s="129"/>
      <c r="T72" s="129"/>
      <c r="U72" s="129"/>
      <c r="V72" s="129"/>
      <c r="W72" s="129"/>
      <c r="X72" s="129"/>
      <c r="Y72" s="129"/>
      <c r="Z72" s="129"/>
      <c r="AA72" s="129"/>
      <c r="AB72" s="129"/>
      <c r="AC72" s="129"/>
      <c r="AD72" s="129"/>
      <c r="AE72" s="126"/>
    </row>
    <row r="73" spans="2:31" x14ac:dyDescent="0.25">
      <c r="B73" s="126"/>
      <c r="C73" s="126"/>
      <c r="D73" s="126"/>
      <c r="E73" s="126"/>
      <c r="F73" s="165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6"/>
    </row>
    <row r="74" spans="2:31" x14ac:dyDescent="0.25">
      <c r="B74" s="126"/>
      <c r="C74" s="126"/>
      <c r="D74" s="126"/>
      <c r="E74" s="126"/>
      <c r="F74" s="165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9"/>
      <c r="S74" s="129"/>
      <c r="T74" s="129"/>
      <c r="U74" s="129"/>
      <c r="V74" s="129"/>
      <c r="W74" s="129"/>
      <c r="X74" s="129"/>
      <c r="Y74" s="129"/>
      <c r="Z74" s="129"/>
      <c r="AA74" s="129"/>
      <c r="AB74" s="129"/>
      <c r="AC74" s="129"/>
      <c r="AD74" s="129"/>
      <c r="AE74" s="126"/>
    </row>
    <row r="75" spans="2:31" x14ac:dyDescent="0.25">
      <c r="B75" s="126"/>
      <c r="C75" s="126"/>
      <c r="D75" s="126"/>
      <c r="E75" s="126"/>
      <c r="F75" s="165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6"/>
    </row>
    <row r="76" spans="2:31" x14ac:dyDescent="0.25">
      <c r="B76" s="126"/>
      <c r="C76" s="126"/>
      <c r="D76" s="126"/>
      <c r="E76" s="126"/>
      <c r="F76" s="165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9"/>
      <c r="S76" s="129"/>
      <c r="T76" s="129"/>
      <c r="U76" s="129"/>
      <c r="V76" s="129"/>
      <c r="W76" s="129"/>
      <c r="X76" s="129"/>
      <c r="Y76" s="129"/>
      <c r="Z76" s="129"/>
      <c r="AA76" s="129"/>
      <c r="AB76" s="129"/>
      <c r="AC76" s="129"/>
      <c r="AD76" s="129"/>
      <c r="AE76" s="126"/>
    </row>
    <row r="77" spans="2:31" x14ac:dyDescent="0.25">
      <c r="B77" s="126"/>
      <c r="C77" s="126"/>
      <c r="D77" s="126"/>
      <c r="E77" s="126"/>
      <c r="F77" s="165"/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9"/>
      <c r="S77" s="129"/>
      <c r="T77" s="129"/>
      <c r="U77" s="129"/>
      <c r="V77" s="129"/>
      <c r="W77" s="129"/>
      <c r="X77" s="129"/>
      <c r="Y77" s="129"/>
      <c r="Z77" s="129"/>
      <c r="AA77" s="129"/>
      <c r="AB77" s="129"/>
      <c r="AC77" s="129"/>
      <c r="AD77" s="129"/>
      <c r="AE77" s="126"/>
    </row>
    <row r="78" spans="2:31" x14ac:dyDescent="0.25">
      <c r="B78" s="126"/>
      <c r="C78" s="126"/>
      <c r="D78" s="126"/>
      <c r="E78" s="126"/>
      <c r="F78" s="165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9"/>
      <c r="S78" s="129"/>
      <c r="T78" s="129"/>
      <c r="U78" s="129"/>
      <c r="V78" s="129"/>
      <c r="W78" s="129"/>
      <c r="X78" s="129"/>
      <c r="Y78" s="129"/>
      <c r="Z78" s="129"/>
      <c r="AA78" s="129"/>
      <c r="AB78" s="129"/>
      <c r="AC78" s="129"/>
      <c r="AD78" s="129"/>
      <c r="AE78" s="126"/>
    </row>
    <row r="79" spans="2:31" x14ac:dyDescent="0.25">
      <c r="B79" s="126"/>
      <c r="C79" s="126"/>
      <c r="D79" s="126"/>
      <c r="E79" s="126"/>
      <c r="F79" s="165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9"/>
      <c r="S79" s="129"/>
      <c r="T79" s="129"/>
      <c r="U79" s="129"/>
      <c r="V79" s="129"/>
      <c r="W79" s="129"/>
      <c r="X79" s="129"/>
      <c r="Y79" s="129"/>
      <c r="Z79" s="129"/>
      <c r="AA79" s="129"/>
      <c r="AB79" s="129"/>
      <c r="AC79" s="129"/>
      <c r="AD79" s="129"/>
      <c r="AE79" s="126"/>
    </row>
    <row r="80" spans="2:31" x14ac:dyDescent="0.25">
      <c r="B80" s="126"/>
      <c r="C80" s="126"/>
      <c r="D80" s="126"/>
      <c r="E80" s="126"/>
      <c r="F80" s="165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9"/>
      <c r="S80" s="129"/>
      <c r="T80" s="129"/>
      <c r="U80" s="129"/>
      <c r="V80" s="129"/>
      <c r="W80" s="129"/>
      <c r="X80" s="129"/>
      <c r="Y80" s="129"/>
      <c r="Z80" s="129"/>
      <c r="AA80" s="129"/>
      <c r="AB80" s="129"/>
      <c r="AC80" s="129"/>
      <c r="AD80" s="129"/>
      <c r="AE80" s="126"/>
    </row>
    <row r="81" spans="2:31" x14ac:dyDescent="0.25">
      <c r="B81" s="126"/>
      <c r="C81" s="126"/>
      <c r="D81" s="126"/>
      <c r="E81" s="126"/>
      <c r="F81" s="165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26"/>
      <c r="R81" s="129"/>
      <c r="S81" s="129"/>
      <c r="T81" s="129"/>
      <c r="U81" s="129"/>
      <c r="V81" s="129"/>
      <c r="W81" s="129"/>
      <c r="X81" s="129"/>
      <c r="Y81" s="129"/>
      <c r="Z81" s="129"/>
      <c r="AA81" s="129"/>
      <c r="AB81" s="129"/>
      <c r="AC81" s="129"/>
      <c r="AD81" s="129"/>
      <c r="AE81" s="126"/>
    </row>
    <row r="82" spans="2:31" x14ac:dyDescent="0.25">
      <c r="B82" s="126"/>
      <c r="C82" s="126"/>
      <c r="D82" s="126"/>
      <c r="E82" s="126"/>
      <c r="F82" s="165"/>
      <c r="G82" s="126"/>
      <c r="H82" s="126"/>
      <c r="I82" s="126"/>
      <c r="J82" s="126"/>
      <c r="K82" s="126"/>
      <c r="L82" s="126"/>
      <c r="M82" s="126"/>
      <c r="N82" s="126"/>
      <c r="O82" s="126"/>
      <c r="P82" s="126"/>
      <c r="Q82" s="126"/>
      <c r="R82" s="129"/>
      <c r="S82" s="129"/>
      <c r="T82" s="129"/>
      <c r="U82" s="129"/>
      <c r="V82" s="129"/>
      <c r="W82" s="129"/>
      <c r="X82" s="129"/>
      <c r="Y82" s="129"/>
      <c r="Z82" s="129"/>
      <c r="AA82" s="129"/>
      <c r="AB82" s="129"/>
      <c r="AC82" s="129"/>
      <c r="AD82" s="129"/>
      <c r="AE82" s="126"/>
    </row>
    <row r="83" spans="2:31" x14ac:dyDescent="0.25">
      <c r="B83" s="126"/>
      <c r="C83" s="126"/>
      <c r="D83" s="126"/>
      <c r="E83" s="126"/>
      <c r="F83" s="165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Q83" s="126"/>
      <c r="R83" s="129"/>
      <c r="S83" s="129"/>
      <c r="T83" s="129"/>
      <c r="U83" s="129"/>
      <c r="V83" s="129"/>
      <c r="W83" s="129"/>
      <c r="X83" s="129"/>
      <c r="Y83" s="129"/>
      <c r="Z83" s="129"/>
      <c r="AA83" s="129"/>
      <c r="AB83" s="129"/>
      <c r="AC83" s="129"/>
      <c r="AD83" s="129"/>
      <c r="AE83" s="126"/>
    </row>
    <row r="84" spans="2:31" x14ac:dyDescent="0.25">
      <c r="B84" s="126"/>
      <c r="C84" s="126"/>
      <c r="D84" s="126"/>
      <c r="E84" s="126"/>
      <c r="F84" s="165"/>
      <c r="G84" s="126"/>
      <c r="H84" s="126"/>
      <c r="I84" s="126"/>
      <c r="J84" s="126"/>
      <c r="K84" s="126"/>
      <c r="L84" s="126"/>
      <c r="M84" s="126"/>
      <c r="N84" s="126"/>
      <c r="O84" s="126"/>
      <c r="P84" s="126"/>
      <c r="Q84" s="126"/>
      <c r="R84" s="129"/>
      <c r="S84" s="129"/>
      <c r="T84" s="129"/>
      <c r="U84" s="129"/>
      <c r="V84" s="129"/>
      <c r="W84" s="129"/>
      <c r="X84" s="129"/>
      <c r="Y84" s="129"/>
      <c r="Z84" s="129"/>
      <c r="AA84" s="129"/>
      <c r="AB84" s="129"/>
      <c r="AC84" s="129"/>
      <c r="AD84" s="129"/>
      <c r="AE84" s="126"/>
    </row>
    <row r="85" spans="2:31" x14ac:dyDescent="0.25">
      <c r="B85" s="126"/>
      <c r="C85" s="126"/>
      <c r="D85" s="126"/>
      <c r="E85" s="126"/>
      <c r="F85" s="165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26"/>
      <c r="R85" s="129"/>
      <c r="S85" s="129"/>
      <c r="T85" s="129"/>
      <c r="U85" s="129"/>
      <c r="V85" s="129"/>
      <c r="W85" s="129"/>
      <c r="X85" s="129"/>
      <c r="Y85" s="129"/>
      <c r="Z85" s="129"/>
      <c r="AA85" s="129"/>
      <c r="AB85" s="129"/>
      <c r="AC85" s="129"/>
      <c r="AD85" s="129"/>
      <c r="AE85" s="126"/>
    </row>
    <row r="86" spans="2:31" x14ac:dyDescent="0.25">
      <c r="B86" s="126"/>
      <c r="C86" s="126"/>
      <c r="D86" s="126"/>
      <c r="E86" s="126"/>
      <c r="F86" s="165"/>
      <c r="G86" s="126"/>
      <c r="H86" s="126"/>
      <c r="I86" s="126"/>
      <c r="J86" s="126"/>
      <c r="K86" s="126"/>
      <c r="L86" s="126"/>
      <c r="M86" s="126"/>
      <c r="N86" s="126"/>
      <c r="O86" s="126"/>
      <c r="P86" s="126"/>
      <c r="Q86" s="126"/>
      <c r="R86" s="129"/>
      <c r="S86" s="129"/>
      <c r="T86" s="129"/>
      <c r="U86" s="129"/>
      <c r="V86" s="129"/>
      <c r="W86" s="129"/>
      <c r="X86" s="129"/>
      <c r="Y86" s="129"/>
      <c r="Z86" s="129"/>
      <c r="AA86" s="129"/>
      <c r="AB86" s="129"/>
      <c r="AC86" s="129"/>
      <c r="AD86" s="129"/>
      <c r="AE86" s="126"/>
    </row>
    <row r="87" spans="2:31" x14ac:dyDescent="0.25">
      <c r="B87" s="126"/>
      <c r="C87" s="126"/>
      <c r="D87" s="126"/>
      <c r="E87" s="126"/>
      <c r="F87" s="165"/>
      <c r="G87" s="126"/>
      <c r="H87" s="126"/>
      <c r="I87" s="126"/>
      <c r="J87" s="126"/>
      <c r="K87" s="126"/>
      <c r="L87" s="126"/>
      <c r="M87" s="126"/>
      <c r="N87" s="126"/>
      <c r="O87" s="126"/>
      <c r="P87" s="126"/>
      <c r="Q87" s="126"/>
      <c r="R87" s="129"/>
      <c r="S87" s="129"/>
      <c r="T87" s="129"/>
      <c r="U87" s="129"/>
      <c r="V87" s="129"/>
      <c r="W87" s="129"/>
      <c r="X87" s="129"/>
      <c r="Y87" s="129"/>
      <c r="Z87" s="129"/>
      <c r="AA87" s="129"/>
      <c r="AB87" s="129"/>
      <c r="AC87" s="129"/>
      <c r="AD87" s="129"/>
      <c r="AE87" s="126"/>
    </row>
    <row r="88" spans="2:31" x14ac:dyDescent="0.25">
      <c r="B88" s="126"/>
      <c r="C88" s="126"/>
      <c r="D88" s="126"/>
      <c r="E88" s="126"/>
      <c r="F88" s="165"/>
      <c r="G88" s="126"/>
      <c r="H88" s="126"/>
      <c r="I88" s="126"/>
      <c r="J88" s="126"/>
      <c r="K88" s="126"/>
      <c r="L88" s="126"/>
      <c r="M88" s="126"/>
      <c r="N88" s="126"/>
      <c r="O88" s="126"/>
      <c r="P88" s="126"/>
      <c r="Q88" s="126"/>
      <c r="R88" s="129"/>
      <c r="S88" s="129"/>
      <c r="T88" s="129"/>
      <c r="U88" s="129"/>
      <c r="V88" s="129"/>
      <c r="W88" s="129"/>
      <c r="X88" s="129"/>
      <c r="Y88" s="129"/>
      <c r="Z88" s="129"/>
      <c r="AA88" s="129"/>
      <c r="AB88" s="129"/>
      <c r="AC88" s="129"/>
      <c r="AD88" s="129"/>
      <c r="AE88" s="126"/>
    </row>
    <row r="89" spans="2:31" x14ac:dyDescent="0.25">
      <c r="B89" s="126"/>
      <c r="C89" s="126"/>
      <c r="D89" s="126"/>
      <c r="E89" s="126"/>
      <c r="F89" s="165"/>
      <c r="G89" s="126"/>
      <c r="H89" s="126"/>
      <c r="I89" s="126"/>
      <c r="J89" s="126"/>
      <c r="K89" s="126"/>
      <c r="L89" s="126"/>
      <c r="M89" s="126"/>
      <c r="N89" s="126"/>
      <c r="O89" s="126"/>
      <c r="P89" s="126"/>
      <c r="Q89" s="126"/>
      <c r="R89" s="129"/>
      <c r="S89" s="129"/>
      <c r="T89" s="129"/>
      <c r="U89" s="129"/>
      <c r="V89" s="129"/>
      <c r="W89" s="129"/>
      <c r="X89" s="129"/>
      <c r="Y89" s="129"/>
      <c r="Z89" s="129"/>
      <c r="AA89" s="129"/>
      <c r="AB89" s="129"/>
      <c r="AC89" s="129"/>
      <c r="AD89" s="129"/>
      <c r="AE89" s="126"/>
    </row>
    <row r="90" spans="2:31" x14ac:dyDescent="0.25">
      <c r="B90" s="126"/>
      <c r="C90" s="126"/>
      <c r="D90" s="126"/>
      <c r="E90" s="126"/>
      <c r="F90" s="165"/>
      <c r="G90" s="126"/>
      <c r="H90" s="126"/>
      <c r="I90" s="126"/>
      <c r="J90" s="126"/>
      <c r="K90" s="126"/>
      <c r="L90" s="126"/>
      <c r="M90" s="126"/>
      <c r="N90" s="126"/>
      <c r="O90" s="126"/>
      <c r="P90" s="126"/>
      <c r="Q90" s="126"/>
      <c r="R90" s="129"/>
      <c r="S90" s="129"/>
      <c r="T90" s="129"/>
      <c r="U90" s="129"/>
      <c r="V90" s="129"/>
      <c r="W90" s="129"/>
      <c r="X90" s="129"/>
      <c r="Y90" s="129"/>
      <c r="Z90" s="129"/>
      <c r="AA90" s="129"/>
      <c r="AB90" s="129"/>
      <c r="AC90" s="129"/>
      <c r="AD90" s="129"/>
      <c r="AE90" s="126"/>
    </row>
    <row r="91" spans="2:31" x14ac:dyDescent="0.25">
      <c r="B91" s="126"/>
      <c r="C91" s="126"/>
      <c r="D91" s="126"/>
      <c r="E91" s="126"/>
      <c r="F91" s="165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26"/>
      <c r="R91" s="129"/>
      <c r="S91" s="129"/>
      <c r="T91" s="129"/>
      <c r="U91" s="129"/>
      <c r="V91" s="129"/>
      <c r="W91" s="129"/>
      <c r="X91" s="129"/>
      <c r="Y91" s="129"/>
      <c r="Z91" s="129"/>
      <c r="AA91" s="129"/>
      <c r="AB91" s="129"/>
      <c r="AC91" s="129"/>
      <c r="AD91" s="129"/>
      <c r="AE91" s="126"/>
    </row>
    <row r="92" spans="2:31" x14ac:dyDescent="0.25">
      <c r="B92" s="126"/>
      <c r="C92" s="126"/>
      <c r="D92" s="126"/>
      <c r="E92" s="126"/>
      <c r="F92" s="165"/>
      <c r="G92" s="126"/>
      <c r="H92" s="126"/>
      <c r="I92" s="126"/>
      <c r="J92" s="126"/>
      <c r="K92" s="126"/>
      <c r="L92" s="126"/>
      <c r="M92" s="126"/>
      <c r="N92" s="126"/>
      <c r="O92" s="126"/>
      <c r="P92" s="126"/>
      <c r="Q92" s="126"/>
      <c r="R92" s="129"/>
      <c r="S92" s="129"/>
      <c r="T92" s="129"/>
      <c r="U92" s="129"/>
      <c r="V92" s="129"/>
      <c r="W92" s="129"/>
      <c r="X92" s="129"/>
      <c r="Y92" s="129"/>
      <c r="Z92" s="129"/>
      <c r="AA92" s="129"/>
      <c r="AB92" s="129"/>
      <c r="AC92" s="129"/>
      <c r="AD92" s="129"/>
      <c r="AE92" s="126"/>
    </row>
    <row r="93" spans="2:31" x14ac:dyDescent="0.25">
      <c r="B93" s="126"/>
      <c r="C93" s="126"/>
      <c r="D93" s="126"/>
      <c r="E93" s="126"/>
      <c r="F93" s="165"/>
      <c r="G93" s="126"/>
      <c r="H93" s="126"/>
      <c r="I93" s="126"/>
      <c r="J93" s="126"/>
      <c r="K93" s="126"/>
      <c r="L93" s="126"/>
      <c r="M93" s="126"/>
      <c r="N93" s="126"/>
      <c r="O93" s="126"/>
      <c r="P93" s="126"/>
      <c r="Q93" s="126"/>
      <c r="R93" s="129"/>
      <c r="S93" s="129"/>
      <c r="T93" s="129"/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6"/>
    </row>
    <row r="94" spans="2:31" x14ac:dyDescent="0.25">
      <c r="B94" s="126"/>
      <c r="C94" s="126"/>
      <c r="D94" s="126"/>
      <c r="E94" s="126"/>
      <c r="F94" s="165"/>
      <c r="G94" s="126"/>
      <c r="H94" s="126"/>
      <c r="I94" s="126"/>
      <c r="J94" s="126"/>
      <c r="K94" s="126"/>
      <c r="L94" s="126"/>
      <c r="M94" s="126"/>
      <c r="N94" s="126"/>
      <c r="O94" s="126"/>
      <c r="P94" s="126"/>
      <c r="Q94" s="126"/>
      <c r="R94" s="129"/>
      <c r="S94" s="129"/>
      <c r="T94" s="129"/>
      <c r="U94" s="129"/>
      <c r="V94" s="129"/>
      <c r="W94" s="129"/>
      <c r="X94" s="129"/>
      <c r="Y94" s="129"/>
      <c r="Z94" s="129"/>
      <c r="AA94" s="129"/>
      <c r="AB94" s="129"/>
      <c r="AC94" s="129"/>
      <c r="AD94" s="129"/>
      <c r="AE94" s="126"/>
    </row>
    <row r="95" spans="2:31" x14ac:dyDescent="0.25">
      <c r="B95" s="126"/>
      <c r="C95" s="126"/>
      <c r="D95" s="126"/>
      <c r="E95" s="126"/>
      <c r="F95" s="165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9"/>
      <c r="S95" s="129"/>
      <c r="T95" s="129"/>
      <c r="U95" s="129"/>
      <c r="V95" s="129"/>
      <c r="W95" s="129"/>
      <c r="X95" s="129"/>
      <c r="Y95" s="129"/>
      <c r="Z95" s="129"/>
      <c r="AA95" s="129"/>
      <c r="AB95" s="129"/>
      <c r="AC95" s="129"/>
      <c r="AD95" s="129"/>
      <c r="AE95" s="126"/>
    </row>
    <row r="96" spans="2:31" x14ac:dyDescent="0.25">
      <c r="B96" s="126"/>
      <c r="C96" s="126"/>
      <c r="D96" s="126"/>
      <c r="E96" s="126"/>
      <c r="F96" s="165"/>
      <c r="G96" s="126"/>
      <c r="H96" s="126"/>
      <c r="I96" s="126"/>
      <c r="J96" s="126"/>
      <c r="K96" s="126"/>
      <c r="L96" s="126"/>
      <c r="M96" s="126"/>
      <c r="N96" s="126"/>
      <c r="O96" s="126"/>
      <c r="P96" s="126"/>
      <c r="Q96" s="126"/>
      <c r="R96" s="129"/>
      <c r="S96" s="129"/>
      <c r="T96" s="129"/>
      <c r="U96" s="129"/>
      <c r="V96" s="129"/>
      <c r="W96" s="129"/>
      <c r="X96" s="129"/>
      <c r="Y96" s="129"/>
      <c r="Z96" s="129"/>
      <c r="AA96" s="129"/>
      <c r="AB96" s="129"/>
      <c r="AC96" s="129"/>
      <c r="AD96" s="129"/>
      <c r="AE96" s="126"/>
    </row>
    <row r="97" spans="2:31" x14ac:dyDescent="0.25">
      <c r="B97" s="126"/>
      <c r="C97" s="126"/>
      <c r="D97" s="126"/>
      <c r="E97" s="126"/>
      <c r="F97" s="165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26"/>
      <c r="R97" s="129"/>
      <c r="S97" s="129"/>
      <c r="T97" s="129"/>
      <c r="U97" s="129"/>
      <c r="V97" s="129"/>
      <c r="W97" s="129"/>
      <c r="X97" s="129"/>
      <c r="Y97" s="129"/>
      <c r="Z97" s="129"/>
      <c r="AA97" s="129"/>
      <c r="AB97" s="129"/>
      <c r="AC97" s="129"/>
      <c r="AD97" s="129"/>
      <c r="AE97" s="126"/>
    </row>
    <row r="98" spans="2:31" x14ac:dyDescent="0.25">
      <c r="B98" s="126"/>
      <c r="C98" s="126"/>
      <c r="D98" s="126"/>
      <c r="E98" s="126"/>
      <c r="F98" s="165"/>
      <c r="G98" s="126"/>
      <c r="H98" s="126"/>
      <c r="I98" s="126"/>
      <c r="J98" s="126"/>
      <c r="K98" s="126"/>
      <c r="L98" s="126"/>
      <c r="M98" s="126"/>
      <c r="N98" s="126"/>
      <c r="O98" s="126"/>
      <c r="P98" s="126"/>
      <c r="Q98" s="126"/>
      <c r="R98" s="129"/>
      <c r="S98" s="129"/>
      <c r="T98" s="129"/>
      <c r="U98" s="129"/>
      <c r="V98" s="129"/>
      <c r="W98" s="129"/>
      <c r="X98" s="129"/>
      <c r="Y98" s="129"/>
      <c r="Z98" s="129"/>
      <c r="AA98" s="129"/>
      <c r="AB98" s="129"/>
      <c r="AC98" s="129"/>
      <c r="AD98" s="129"/>
      <c r="AE98" s="126"/>
    </row>
    <row r="99" spans="2:31" x14ac:dyDescent="0.25">
      <c r="B99" s="126"/>
      <c r="C99" s="126"/>
      <c r="D99" s="126"/>
      <c r="E99" s="126"/>
      <c r="F99" s="165"/>
      <c r="G99" s="126"/>
      <c r="H99" s="126"/>
      <c r="I99" s="126"/>
      <c r="J99" s="126"/>
      <c r="K99" s="126"/>
      <c r="L99" s="126"/>
      <c r="M99" s="126"/>
      <c r="N99" s="126"/>
      <c r="O99" s="126"/>
      <c r="P99" s="126"/>
      <c r="Q99" s="126"/>
      <c r="R99" s="129"/>
      <c r="S99" s="129"/>
      <c r="T99" s="129"/>
      <c r="U99" s="129"/>
      <c r="V99" s="129"/>
      <c r="W99" s="129"/>
      <c r="X99" s="129"/>
      <c r="Y99" s="129"/>
      <c r="Z99" s="129"/>
      <c r="AA99" s="129"/>
      <c r="AB99" s="129"/>
      <c r="AC99" s="129"/>
      <c r="AD99" s="129"/>
      <c r="AE99" s="126"/>
    </row>
    <row r="100" spans="2:31" x14ac:dyDescent="0.25">
      <c r="B100" s="126"/>
      <c r="C100" s="126"/>
      <c r="D100" s="126"/>
      <c r="E100" s="126"/>
      <c r="F100" s="165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26"/>
      <c r="R100" s="129"/>
      <c r="S100" s="129"/>
      <c r="T100" s="129"/>
      <c r="U100" s="129"/>
      <c r="V100" s="129"/>
      <c r="W100" s="129"/>
      <c r="X100" s="129"/>
      <c r="Y100" s="129"/>
      <c r="Z100" s="129"/>
      <c r="AA100" s="129"/>
      <c r="AB100" s="129"/>
      <c r="AC100" s="129"/>
      <c r="AD100" s="129"/>
      <c r="AE100" s="126"/>
    </row>
    <row r="101" spans="2:31" x14ac:dyDescent="0.25">
      <c r="B101" s="126"/>
      <c r="C101" s="126"/>
      <c r="D101" s="126"/>
      <c r="E101" s="126"/>
      <c r="F101" s="165"/>
      <c r="G101" s="126"/>
      <c r="H101" s="126"/>
      <c r="I101" s="126"/>
      <c r="J101" s="126"/>
      <c r="K101" s="126"/>
      <c r="L101" s="126"/>
      <c r="M101" s="126"/>
      <c r="N101" s="126"/>
      <c r="O101" s="126"/>
      <c r="P101" s="126"/>
      <c r="Q101" s="126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6"/>
    </row>
    <row r="102" spans="2:31" x14ac:dyDescent="0.25">
      <c r="B102" s="126"/>
      <c r="C102" s="126"/>
      <c r="D102" s="126"/>
      <c r="E102" s="126"/>
      <c r="F102" s="165"/>
      <c r="G102" s="126"/>
      <c r="H102" s="126"/>
      <c r="I102" s="126"/>
      <c r="J102" s="126"/>
      <c r="K102" s="126"/>
      <c r="L102" s="126"/>
      <c r="M102" s="126"/>
      <c r="N102" s="126"/>
      <c r="O102" s="126"/>
      <c r="P102" s="126"/>
      <c r="Q102" s="126"/>
      <c r="R102" s="129"/>
      <c r="S102" s="129"/>
      <c r="T102" s="129"/>
      <c r="U102" s="129"/>
      <c r="V102" s="129"/>
      <c r="W102" s="129"/>
      <c r="X102" s="129"/>
      <c r="Y102" s="129"/>
      <c r="Z102" s="129"/>
      <c r="AA102" s="129"/>
      <c r="AB102" s="129"/>
      <c r="AC102" s="129"/>
      <c r="AD102" s="129"/>
      <c r="AE102" s="126"/>
    </row>
    <row r="103" spans="2:31" x14ac:dyDescent="0.25">
      <c r="B103" s="126"/>
      <c r="C103" s="126"/>
      <c r="D103" s="126"/>
      <c r="E103" s="126"/>
      <c r="F103" s="165"/>
      <c r="G103" s="126"/>
      <c r="H103" s="126"/>
      <c r="I103" s="126"/>
      <c r="J103" s="126"/>
      <c r="K103" s="126"/>
      <c r="L103" s="126"/>
      <c r="M103" s="126"/>
      <c r="N103" s="126"/>
      <c r="O103" s="126"/>
      <c r="P103" s="126"/>
      <c r="Q103" s="126"/>
      <c r="R103" s="129"/>
      <c r="S103" s="129"/>
      <c r="T103" s="129"/>
      <c r="U103" s="129"/>
      <c r="V103" s="129"/>
      <c r="W103" s="129"/>
      <c r="X103" s="129"/>
      <c r="Y103" s="129"/>
      <c r="Z103" s="129"/>
      <c r="AA103" s="129"/>
      <c r="AB103" s="129"/>
      <c r="AC103" s="129"/>
      <c r="AD103" s="129"/>
      <c r="AE103" s="126"/>
    </row>
    <row r="104" spans="2:31" x14ac:dyDescent="0.25">
      <c r="B104" s="126"/>
      <c r="C104" s="126"/>
      <c r="D104" s="126"/>
      <c r="E104" s="126"/>
      <c r="F104" s="165"/>
      <c r="G104" s="126"/>
      <c r="H104" s="126"/>
      <c r="I104" s="126"/>
      <c r="J104" s="126"/>
      <c r="K104" s="126"/>
      <c r="L104" s="126"/>
      <c r="M104" s="126"/>
      <c r="N104" s="126"/>
      <c r="O104" s="126"/>
      <c r="P104" s="126"/>
      <c r="Q104" s="126"/>
      <c r="R104" s="129"/>
      <c r="S104" s="129"/>
      <c r="T104" s="129"/>
      <c r="U104" s="129"/>
      <c r="V104" s="129"/>
      <c r="W104" s="129"/>
      <c r="X104" s="129"/>
      <c r="Y104" s="129"/>
      <c r="Z104" s="129"/>
      <c r="AA104" s="129"/>
      <c r="AB104" s="129"/>
      <c r="AC104" s="129"/>
      <c r="AD104" s="129"/>
      <c r="AE104" s="126"/>
    </row>
    <row r="105" spans="2:31" x14ac:dyDescent="0.25">
      <c r="B105" s="126"/>
      <c r="C105" s="126"/>
      <c r="D105" s="126"/>
      <c r="E105" s="126"/>
      <c r="F105" s="165"/>
      <c r="G105" s="126"/>
      <c r="H105" s="126"/>
      <c r="I105" s="126"/>
      <c r="J105" s="126"/>
      <c r="K105" s="126"/>
      <c r="L105" s="126"/>
      <c r="M105" s="126"/>
      <c r="N105" s="126"/>
      <c r="O105" s="126"/>
      <c r="P105" s="126"/>
      <c r="Q105" s="126"/>
      <c r="R105" s="129"/>
      <c r="S105" s="129"/>
      <c r="T105" s="129"/>
      <c r="U105" s="129"/>
      <c r="V105" s="129"/>
      <c r="W105" s="129"/>
      <c r="X105" s="129"/>
      <c r="Y105" s="129"/>
      <c r="Z105" s="129"/>
      <c r="AA105" s="129"/>
      <c r="AB105" s="129"/>
      <c r="AC105" s="129"/>
      <c r="AD105" s="129"/>
      <c r="AE105" s="126"/>
    </row>
    <row r="106" spans="2:31" x14ac:dyDescent="0.25">
      <c r="B106" s="126"/>
      <c r="C106" s="126"/>
      <c r="D106" s="126"/>
      <c r="E106" s="126"/>
      <c r="F106" s="165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9"/>
      <c r="S106" s="129"/>
      <c r="T106" s="129"/>
      <c r="U106" s="129"/>
      <c r="V106" s="129"/>
      <c r="W106" s="129"/>
      <c r="X106" s="129"/>
      <c r="Y106" s="129"/>
      <c r="Z106" s="129"/>
      <c r="AA106" s="129"/>
      <c r="AB106" s="129"/>
      <c r="AC106" s="129"/>
      <c r="AD106" s="129"/>
      <c r="AE106" s="126"/>
    </row>
    <row r="107" spans="2:31" x14ac:dyDescent="0.25">
      <c r="B107" s="126"/>
      <c r="C107" s="126"/>
      <c r="D107" s="126"/>
      <c r="E107" s="126"/>
      <c r="F107" s="165"/>
      <c r="G107" s="126"/>
      <c r="H107" s="126"/>
      <c r="I107" s="126"/>
      <c r="J107" s="126"/>
      <c r="K107" s="126"/>
      <c r="L107" s="126"/>
      <c r="M107" s="126"/>
      <c r="N107" s="126"/>
      <c r="O107" s="126"/>
      <c r="P107" s="126"/>
      <c r="Q107" s="126"/>
      <c r="R107" s="129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6"/>
    </row>
    <row r="108" spans="2:31" x14ac:dyDescent="0.25">
      <c r="B108" s="126"/>
      <c r="C108" s="126"/>
      <c r="D108" s="126"/>
      <c r="E108" s="126"/>
      <c r="F108" s="165"/>
      <c r="G108" s="126"/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9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6"/>
    </row>
    <row r="109" spans="2:31" x14ac:dyDescent="0.25">
      <c r="B109" s="126"/>
      <c r="C109" s="126"/>
      <c r="D109" s="126"/>
      <c r="E109" s="126"/>
      <c r="F109" s="165"/>
      <c r="G109" s="126"/>
      <c r="H109" s="126"/>
      <c r="I109" s="126"/>
      <c r="J109" s="126"/>
      <c r="K109" s="126"/>
      <c r="L109" s="126"/>
      <c r="M109" s="126"/>
      <c r="N109" s="126"/>
      <c r="O109" s="126"/>
      <c r="P109" s="126"/>
      <c r="Q109" s="126"/>
      <c r="R109" s="129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6"/>
    </row>
    <row r="110" spans="2:31" x14ac:dyDescent="0.25">
      <c r="B110" s="126"/>
      <c r="C110" s="126"/>
      <c r="D110" s="126"/>
      <c r="E110" s="126"/>
      <c r="F110" s="165"/>
      <c r="G110" s="126"/>
      <c r="H110" s="126"/>
      <c r="I110" s="126"/>
      <c r="J110" s="126"/>
      <c r="K110" s="126"/>
      <c r="L110" s="126"/>
      <c r="M110" s="126"/>
      <c r="N110" s="126"/>
      <c r="O110" s="126"/>
      <c r="P110" s="126"/>
      <c r="Q110" s="126"/>
      <c r="R110" s="129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6"/>
    </row>
    <row r="111" spans="2:31" x14ac:dyDescent="0.25">
      <c r="B111" s="126"/>
      <c r="C111" s="126"/>
      <c r="D111" s="126"/>
      <c r="E111" s="126"/>
      <c r="F111" s="165"/>
      <c r="G111" s="126"/>
      <c r="H111" s="126"/>
      <c r="I111" s="126"/>
      <c r="J111" s="126"/>
      <c r="K111" s="126"/>
      <c r="L111" s="126"/>
      <c r="M111" s="126"/>
      <c r="N111" s="126"/>
      <c r="O111" s="126"/>
      <c r="P111" s="126"/>
      <c r="Q111" s="126"/>
      <c r="R111" s="129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6"/>
    </row>
    <row r="112" spans="2:31" x14ac:dyDescent="0.25">
      <c r="B112" s="126"/>
      <c r="C112" s="126"/>
      <c r="D112" s="126"/>
      <c r="E112" s="126"/>
      <c r="F112" s="165"/>
      <c r="G112" s="126"/>
      <c r="H112" s="126"/>
      <c r="I112" s="126"/>
      <c r="J112" s="126"/>
      <c r="K112" s="126"/>
      <c r="L112" s="126"/>
      <c r="M112" s="126"/>
      <c r="N112" s="126"/>
      <c r="O112" s="126"/>
      <c r="P112" s="126"/>
      <c r="Q112" s="126"/>
      <c r="R112" s="129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6"/>
    </row>
    <row r="113" spans="2:31" x14ac:dyDescent="0.25">
      <c r="B113" s="126"/>
      <c r="C113" s="126"/>
      <c r="D113" s="126"/>
      <c r="E113" s="126"/>
      <c r="F113" s="165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26"/>
      <c r="R113" s="129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6"/>
    </row>
    <row r="114" spans="2:31" x14ac:dyDescent="0.25">
      <c r="B114" s="126"/>
      <c r="C114" s="126"/>
      <c r="D114" s="126"/>
      <c r="E114" s="126"/>
      <c r="F114" s="165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9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6"/>
    </row>
    <row r="115" spans="2:31" x14ac:dyDescent="0.25">
      <c r="B115" s="126"/>
      <c r="C115" s="126"/>
      <c r="D115" s="126"/>
      <c r="E115" s="126"/>
      <c r="F115" s="165"/>
      <c r="G115" s="126"/>
      <c r="H115" s="126"/>
      <c r="I115" s="126"/>
      <c r="J115" s="126"/>
      <c r="K115" s="126"/>
      <c r="L115" s="126"/>
      <c r="M115" s="126"/>
      <c r="N115" s="126"/>
      <c r="O115" s="126"/>
      <c r="P115" s="126"/>
      <c r="Q115" s="126"/>
      <c r="R115" s="129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6"/>
    </row>
    <row r="116" spans="2:31" x14ac:dyDescent="0.25">
      <c r="B116" s="126"/>
      <c r="C116" s="126"/>
      <c r="D116" s="126"/>
      <c r="E116" s="126"/>
      <c r="F116" s="165"/>
      <c r="G116" s="126"/>
      <c r="H116" s="126"/>
      <c r="I116" s="126"/>
      <c r="J116" s="126"/>
      <c r="K116" s="126"/>
      <c r="L116" s="126"/>
      <c r="M116" s="126"/>
      <c r="N116" s="126"/>
      <c r="O116" s="126"/>
      <c r="P116" s="126"/>
      <c r="Q116" s="126"/>
      <c r="R116" s="129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6"/>
    </row>
    <row r="117" spans="2:31" x14ac:dyDescent="0.25">
      <c r="B117" s="126"/>
      <c r="C117" s="126"/>
      <c r="D117" s="126"/>
      <c r="E117" s="126"/>
      <c r="F117" s="165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26"/>
      <c r="R117" s="129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6"/>
    </row>
    <row r="118" spans="2:31" x14ac:dyDescent="0.25">
      <c r="B118" s="126"/>
      <c r="C118" s="126"/>
      <c r="D118" s="126"/>
      <c r="E118" s="126"/>
      <c r="F118" s="165"/>
      <c r="G118" s="126"/>
      <c r="H118" s="126"/>
      <c r="I118" s="126"/>
      <c r="J118" s="126"/>
      <c r="K118" s="126"/>
      <c r="L118" s="126"/>
      <c r="M118" s="126"/>
      <c r="N118" s="126"/>
      <c r="O118" s="126"/>
      <c r="P118" s="126"/>
      <c r="Q118" s="126"/>
      <c r="R118" s="129"/>
      <c r="S118" s="129"/>
      <c r="T118" s="129"/>
      <c r="U118" s="12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6"/>
    </row>
    <row r="119" spans="2:31" x14ac:dyDescent="0.25">
      <c r="B119" s="126"/>
      <c r="C119" s="126"/>
      <c r="D119" s="126"/>
      <c r="E119" s="126"/>
      <c r="F119" s="165"/>
      <c r="G119" s="126"/>
      <c r="H119" s="126"/>
      <c r="I119" s="126"/>
      <c r="J119" s="126"/>
      <c r="K119" s="126"/>
      <c r="L119" s="126"/>
      <c r="M119" s="126"/>
      <c r="N119" s="126"/>
      <c r="O119" s="126"/>
      <c r="P119" s="126"/>
      <c r="Q119" s="126"/>
      <c r="R119" s="129"/>
      <c r="S119" s="129"/>
      <c r="T119" s="129"/>
      <c r="U119" s="129"/>
      <c r="V119" s="129"/>
      <c r="W119" s="129"/>
      <c r="X119" s="129"/>
      <c r="Y119" s="129"/>
      <c r="Z119" s="129"/>
      <c r="AA119" s="129"/>
      <c r="AB119" s="129"/>
      <c r="AC119" s="129"/>
      <c r="AD119" s="129"/>
      <c r="AE119" s="126"/>
    </row>
    <row r="120" spans="2:31" x14ac:dyDescent="0.25">
      <c r="B120" s="126"/>
      <c r="C120" s="126"/>
      <c r="D120" s="126"/>
      <c r="E120" s="126"/>
      <c r="F120" s="165"/>
      <c r="G120" s="126"/>
      <c r="H120" s="126"/>
      <c r="I120" s="126"/>
      <c r="J120" s="126"/>
      <c r="K120" s="126"/>
      <c r="L120" s="126"/>
      <c r="M120" s="126"/>
      <c r="N120" s="126"/>
      <c r="O120" s="126"/>
      <c r="P120" s="126"/>
      <c r="Q120" s="126"/>
      <c r="R120" s="129"/>
      <c r="S120" s="129"/>
      <c r="T120" s="129"/>
      <c r="U120" s="129"/>
      <c r="V120" s="129"/>
      <c r="W120" s="129"/>
      <c r="X120" s="129"/>
      <c r="Y120" s="129"/>
      <c r="Z120" s="129"/>
      <c r="AA120" s="129"/>
      <c r="AB120" s="129"/>
      <c r="AC120" s="129"/>
      <c r="AD120" s="129"/>
      <c r="AE120" s="126"/>
    </row>
    <row r="121" spans="2:31" x14ac:dyDescent="0.25">
      <c r="B121" s="126"/>
      <c r="C121" s="126"/>
      <c r="D121" s="126"/>
      <c r="E121" s="126"/>
      <c r="F121" s="165"/>
      <c r="G121" s="126"/>
      <c r="H121" s="126"/>
      <c r="I121" s="126"/>
      <c r="J121" s="126"/>
      <c r="K121" s="126"/>
      <c r="L121" s="126"/>
      <c r="M121" s="126"/>
      <c r="N121" s="126"/>
      <c r="O121" s="126"/>
      <c r="P121" s="126"/>
      <c r="Q121" s="126"/>
      <c r="R121" s="129"/>
      <c r="S121" s="129"/>
      <c r="T121" s="129"/>
      <c r="U121" s="129"/>
      <c r="V121" s="129"/>
      <c r="W121" s="129"/>
      <c r="X121" s="129"/>
      <c r="Y121" s="129"/>
      <c r="Z121" s="129"/>
      <c r="AA121" s="129"/>
      <c r="AB121" s="129"/>
      <c r="AC121" s="129"/>
      <c r="AD121" s="129"/>
      <c r="AE121" s="126"/>
    </row>
    <row r="122" spans="2:31" x14ac:dyDescent="0.25">
      <c r="B122" s="126"/>
      <c r="C122" s="126"/>
      <c r="D122" s="126"/>
      <c r="E122" s="126"/>
      <c r="F122" s="165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9"/>
      <c r="S122" s="129"/>
      <c r="T122" s="129"/>
      <c r="U122" s="129"/>
      <c r="V122" s="129"/>
      <c r="W122" s="129"/>
      <c r="X122" s="129"/>
      <c r="Y122" s="129"/>
      <c r="Z122" s="129"/>
      <c r="AA122" s="129"/>
      <c r="AB122" s="129"/>
      <c r="AC122" s="129"/>
      <c r="AD122" s="129"/>
      <c r="AE122" s="126"/>
    </row>
    <row r="123" spans="2:31" x14ac:dyDescent="0.25">
      <c r="B123" s="126"/>
      <c r="C123" s="126"/>
      <c r="D123" s="126"/>
      <c r="E123" s="126"/>
      <c r="F123" s="165"/>
      <c r="G123" s="126"/>
      <c r="H123" s="126"/>
      <c r="I123" s="126"/>
      <c r="J123" s="126"/>
      <c r="K123" s="126"/>
      <c r="L123" s="126"/>
      <c r="M123" s="126"/>
      <c r="N123" s="126"/>
      <c r="O123" s="126"/>
      <c r="P123" s="126"/>
      <c r="Q123" s="126"/>
      <c r="R123" s="129"/>
      <c r="S123" s="129"/>
      <c r="T123" s="129"/>
      <c r="U123" s="129"/>
      <c r="V123" s="129"/>
      <c r="W123" s="129"/>
      <c r="X123" s="129"/>
      <c r="Y123" s="129"/>
      <c r="Z123" s="129"/>
      <c r="AA123" s="129"/>
      <c r="AB123" s="129"/>
      <c r="AC123" s="129"/>
      <c r="AD123" s="129"/>
      <c r="AE123" s="126"/>
    </row>
    <row r="124" spans="2:31" x14ac:dyDescent="0.25">
      <c r="B124" s="126"/>
      <c r="C124" s="126"/>
      <c r="D124" s="126"/>
      <c r="E124" s="126"/>
      <c r="F124" s="165"/>
      <c r="G124" s="126"/>
      <c r="H124" s="126"/>
      <c r="I124" s="126"/>
      <c r="J124" s="126"/>
      <c r="K124" s="126"/>
      <c r="L124" s="126"/>
      <c r="M124" s="126"/>
      <c r="N124" s="126"/>
      <c r="O124" s="126"/>
      <c r="P124" s="126"/>
      <c r="Q124" s="126"/>
      <c r="R124" s="129"/>
      <c r="S124" s="129"/>
      <c r="T124" s="129"/>
      <c r="U124" s="129"/>
      <c r="V124" s="129"/>
      <c r="W124" s="129"/>
      <c r="X124" s="129"/>
      <c r="Y124" s="129"/>
      <c r="Z124" s="129"/>
      <c r="AA124" s="129"/>
      <c r="AB124" s="129"/>
      <c r="AC124" s="129"/>
      <c r="AD124" s="129"/>
      <c r="AE124" s="126"/>
    </row>
    <row r="125" spans="2:31" x14ac:dyDescent="0.25">
      <c r="B125" s="126"/>
      <c r="C125" s="126"/>
      <c r="D125" s="126"/>
      <c r="E125" s="126"/>
      <c r="F125" s="165"/>
      <c r="G125" s="126"/>
      <c r="H125" s="126"/>
      <c r="I125" s="126"/>
      <c r="J125" s="126"/>
      <c r="K125" s="126"/>
      <c r="L125" s="126"/>
      <c r="M125" s="126"/>
      <c r="N125" s="126"/>
      <c r="O125" s="126"/>
      <c r="P125" s="126"/>
      <c r="Q125" s="126"/>
      <c r="R125" s="129"/>
      <c r="S125" s="129"/>
      <c r="T125" s="129"/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6"/>
    </row>
    <row r="126" spans="2:31" x14ac:dyDescent="0.25">
      <c r="B126" s="126"/>
      <c r="C126" s="126"/>
      <c r="D126" s="126"/>
      <c r="E126" s="126"/>
      <c r="F126" s="165"/>
      <c r="G126" s="126"/>
      <c r="H126" s="126"/>
      <c r="I126" s="126"/>
      <c r="J126" s="126"/>
      <c r="K126" s="126"/>
      <c r="L126" s="126"/>
      <c r="M126" s="126"/>
      <c r="N126" s="126"/>
      <c r="O126" s="126"/>
      <c r="P126" s="126"/>
      <c r="Q126" s="126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6"/>
    </row>
    <row r="127" spans="2:31" x14ac:dyDescent="0.25">
      <c r="B127" s="126"/>
      <c r="C127" s="126"/>
      <c r="D127" s="126"/>
      <c r="E127" s="126"/>
      <c r="F127" s="165"/>
      <c r="G127" s="126"/>
      <c r="H127" s="126"/>
      <c r="I127" s="126"/>
      <c r="J127" s="126"/>
      <c r="K127" s="126"/>
      <c r="L127" s="126"/>
      <c r="M127" s="126"/>
      <c r="N127" s="126"/>
      <c r="O127" s="126"/>
      <c r="P127" s="126"/>
      <c r="Q127" s="126"/>
      <c r="R127" s="129"/>
      <c r="S127" s="129"/>
      <c r="T127" s="129"/>
      <c r="U127" s="129"/>
      <c r="V127" s="129"/>
      <c r="W127" s="129"/>
      <c r="X127" s="129"/>
      <c r="Y127" s="129"/>
      <c r="Z127" s="129"/>
      <c r="AA127" s="129"/>
      <c r="AB127" s="129"/>
      <c r="AC127" s="129"/>
      <c r="AD127" s="129"/>
      <c r="AE127" s="126"/>
    </row>
    <row r="128" spans="2:31" x14ac:dyDescent="0.25">
      <c r="B128" s="126"/>
      <c r="C128" s="126"/>
      <c r="D128" s="126"/>
      <c r="E128" s="126"/>
      <c r="F128" s="165"/>
      <c r="G128" s="126"/>
      <c r="H128" s="126"/>
      <c r="I128" s="126"/>
      <c r="J128" s="126"/>
      <c r="K128" s="126"/>
      <c r="L128" s="126"/>
      <c r="M128" s="126"/>
      <c r="N128" s="126"/>
      <c r="O128" s="126"/>
      <c r="P128" s="126"/>
      <c r="Q128" s="126"/>
      <c r="R128" s="129"/>
      <c r="S128" s="129"/>
      <c r="T128" s="129"/>
      <c r="U128" s="129"/>
      <c r="V128" s="129"/>
      <c r="W128" s="129"/>
      <c r="X128" s="129"/>
      <c r="Y128" s="129"/>
      <c r="Z128" s="129"/>
      <c r="AA128" s="129"/>
      <c r="AB128" s="129"/>
      <c r="AC128" s="129"/>
      <c r="AD128" s="129"/>
      <c r="AE128" s="126"/>
    </row>
    <row r="129" spans="2:31" x14ac:dyDescent="0.25">
      <c r="B129" s="126"/>
      <c r="C129" s="126"/>
      <c r="D129" s="126"/>
      <c r="E129" s="126"/>
      <c r="F129" s="165"/>
      <c r="G129" s="126"/>
      <c r="H129" s="126"/>
      <c r="I129" s="126"/>
      <c r="J129" s="126"/>
      <c r="K129" s="126"/>
      <c r="L129" s="126"/>
      <c r="M129" s="126"/>
      <c r="N129" s="126"/>
      <c r="O129" s="126"/>
      <c r="P129" s="126"/>
      <c r="Q129" s="126"/>
      <c r="R129" s="129"/>
      <c r="S129" s="129"/>
      <c r="T129" s="129"/>
      <c r="U129" s="129"/>
      <c r="V129" s="129"/>
      <c r="W129" s="129"/>
      <c r="X129" s="129"/>
      <c r="Y129" s="129"/>
      <c r="Z129" s="129"/>
      <c r="AA129" s="129"/>
      <c r="AB129" s="129"/>
      <c r="AC129" s="129"/>
      <c r="AD129" s="129"/>
      <c r="AE129" s="126"/>
    </row>
    <row r="130" spans="2:31" x14ac:dyDescent="0.25">
      <c r="B130" s="126"/>
      <c r="C130" s="126"/>
      <c r="D130" s="126"/>
      <c r="E130" s="126"/>
      <c r="F130" s="165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26"/>
      <c r="R130" s="129"/>
      <c r="S130" s="129"/>
      <c r="T130" s="129"/>
      <c r="U130" s="129"/>
      <c r="V130" s="129"/>
      <c r="W130" s="129"/>
      <c r="X130" s="129"/>
      <c r="Y130" s="129"/>
      <c r="Z130" s="129"/>
      <c r="AA130" s="129"/>
      <c r="AB130" s="129"/>
      <c r="AC130" s="129"/>
      <c r="AD130" s="129"/>
      <c r="AE130" s="126"/>
    </row>
    <row r="131" spans="2:31" x14ac:dyDescent="0.25">
      <c r="B131" s="126"/>
      <c r="C131" s="126"/>
      <c r="D131" s="126"/>
      <c r="E131" s="126"/>
      <c r="F131" s="165"/>
      <c r="G131" s="126"/>
      <c r="H131" s="126"/>
      <c r="I131" s="126"/>
      <c r="J131" s="126"/>
      <c r="K131" s="126"/>
      <c r="L131" s="126"/>
      <c r="M131" s="126"/>
      <c r="N131" s="126"/>
      <c r="O131" s="126"/>
      <c r="P131" s="126"/>
      <c r="Q131" s="126"/>
      <c r="R131" s="129"/>
      <c r="S131" s="129"/>
      <c r="T131" s="129"/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6"/>
    </row>
    <row r="132" spans="2:31" x14ac:dyDescent="0.25">
      <c r="B132" s="126"/>
      <c r="C132" s="126"/>
      <c r="D132" s="126"/>
      <c r="E132" s="126"/>
      <c r="F132" s="165"/>
      <c r="G132" s="126"/>
      <c r="H132" s="126"/>
      <c r="I132" s="126"/>
      <c r="J132" s="126"/>
      <c r="K132" s="126"/>
      <c r="L132" s="126"/>
      <c r="M132" s="126"/>
      <c r="N132" s="126"/>
      <c r="O132" s="126"/>
      <c r="P132" s="126"/>
      <c r="Q132" s="126"/>
      <c r="R132" s="129"/>
      <c r="S132" s="129"/>
      <c r="T132" s="129"/>
      <c r="U132" s="129"/>
      <c r="V132" s="129"/>
      <c r="W132" s="129"/>
      <c r="X132" s="129"/>
      <c r="Y132" s="129"/>
      <c r="Z132" s="129"/>
      <c r="AA132" s="129"/>
      <c r="AB132" s="129"/>
      <c r="AC132" s="129"/>
      <c r="AD132" s="129"/>
      <c r="AE132" s="126"/>
    </row>
    <row r="133" spans="2:31" x14ac:dyDescent="0.25">
      <c r="B133" s="126"/>
      <c r="C133" s="126"/>
      <c r="D133" s="126"/>
      <c r="E133" s="126"/>
      <c r="F133" s="165"/>
      <c r="G133" s="126"/>
      <c r="H133" s="126"/>
      <c r="I133" s="126"/>
      <c r="J133" s="126"/>
      <c r="K133" s="126"/>
      <c r="L133" s="126"/>
      <c r="M133" s="126"/>
      <c r="N133" s="126"/>
      <c r="O133" s="126"/>
      <c r="P133" s="126"/>
      <c r="Q133" s="126"/>
      <c r="R133" s="129"/>
      <c r="S133" s="129"/>
      <c r="T133" s="129"/>
      <c r="U133" s="129"/>
      <c r="V133" s="129"/>
      <c r="W133" s="129"/>
      <c r="X133" s="129"/>
      <c r="Y133" s="129"/>
      <c r="Z133" s="129"/>
      <c r="AA133" s="129"/>
      <c r="AB133" s="129"/>
      <c r="AC133" s="129"/>
      <c r="AD133" s="129"/>
      <c r="AE133" s="126"/>
    </row>
    <row r="134" spans="2:31" x14ac:dyDescent="0.25">
      <c r="B134" s="126"/>
      <c r="C134" s="126"/>
      <c r="D134" s="126"/>
      <c r="E134" s="126"/>
      <c r="F134" s="165"/>
      <c r="G134" s="126"/>
      <c r="H134" s="126"/>
      <c r="I134" s="126"/>
      <c r="J134" s="126"/>
      <c r="K134" s="126"/>
      <c r="L134" s="126"/>
      <c r="M134" s="126"/>
      <c r="N134" s="126"/>
      <c r="O134" s="126"/>
      <c r="P134" s="126"/>
      <c r="Q134" s="126"/>
      <c r="R134" s="129"/>
      <c r="S134" s="129"/>
      <c r="T134" s="129"/>
      <c r="U134" s="129"/>
      <c r="V134" s="129"/>
      <c r="W134" s="129"/>
      <c r="X134" s="129"/>
      <c r="Y134" s="129"/>
      <c r="Z134" s="129"/>
      <c r="AA134" s="129"/>
      <c r="AB134" s="129"/>
      <c r="AC134" s="129"/>
      <c r="AD134" s="129"/>
      <c r="AE134" s="126"/>
    </row>
    <row r="135" spans="2:31" x14ac:dyDescent="0.25">
      <c r="B135" s="126"/>
      <c r="C135" s="126"/>
      <c r="D135" s="126"/>
      <c r="E135" s="126"/>
      <c r="F135" s="165"/>
      <c r="G135" s="126"/>
      <c r="H135" s="126"/>
      <c r="I135" s="126"/>
      <c r="J135" s="126"/>
      <c r="K135" s="126"/>
      <c r="L135" s="126"/>
      <c r="M135" s="126"/>
      <c r="N135" s="126"/>
      <c r="O135" s="126"/>
      <c r="P135" s="126"/>
      <c r="Q135" s="126"/>
      <c r="R135" s="129"/>
      <c r="S135" s="129"/>
      <c r="T135" s="129"/>
      <c r="U135" s="129"/>
      <c r="V135" s="129"/>
      <c r="W135" s="129"/>
      <c r="X135" s="129"/>
      <c r="Y135" s="129"/>
      <c r="Z135" s="129"/>
      <c r="AA135" s="129"/>
      <c r="AB135" s="129"/>
      <c r="AC135" s="129"/>
      <c r="AD135" s="129"/>
      <c r="AE135" s="126"/>
    </row>
    <row r="136" spans="2:31" x14ac:dyDescent="0.25">
      <c r="B136" s="126"/>
      <c r="C136" s="126"/>
      <c r="D136" s="126"/>
      <c r="E136" s="126"/>
      <c r="F136" s="165"/>
      <c r="G136" s="126"/>
      <c r="H136" s="126"/>
      <c r="I136" s="126"/>
      <c r="J136" s="126"/>
      <c r="K136" s="126"/>
      <c r="L136" s="126"/>
      <c r="M136" s="126"/>
      <c r="N136" s="126"/>
      <c r="O136" s="126"/>
      <c r="P136" s="126"/>
      <c r="Q136" s="126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6"/>
    </row>
    <row r="137" spans="2:31" x14ac:dyDescent="0.25">
      <c r="B137" s="126"/>
      <c r="C137" s="126"/>
      <c r="D137" s="126"/>
      <c r="E137" s="126"/>
      <c r="F137" s="165"/>
      <c r="G137" s="126"/>
      <c r="H137" s="126"/>
      <c r="I137" s="126"/>
      <c r="J137" s="126"/>
      <c r="K137" s="126"/>
      <c r="L137" s="126"/>
      <c r="M137" s="126"/>
      <c r="N137" s="126"/>
      <c r="O137" s="126"/>
      <c r="P137" s="126"/>
      <c r="Q137" s="126"/>
      <c r="R137" s="129"/>
      <c r="S137" s="129"/>
      <c r="T137" s="129"/>
      <c r="U137" s="129"/>
      <c r="V137" s="129"/>
      <c r="W137" s="129"/>
      <c r="X137" s="129"/>
      <c r="Y137" s="129"/>
      <c r="Z137" s="129"/>
      <c r="AA137" s="129"/>
      <c r="AB137" s="129"/>
      <c r="AC137" s="129"/>
      <c r="AD137" s="129"/>
      <c r="AE137" s="126"/>
    </row>
    <row r="138" spans="2:31" x14ac:dyDescent="0.25">
      <c r="B138" s="126"/>
      <c r="C138" s="126"/>
      <c r="D138" s="126"/>
      <c r="E138" s="126"/>
      <c r="F138" s="165"/>
      <c r="G138" s="126"/>
      <c r="H138" s="126"/>
      <c r="I138" s="126"/>
      <c r="J138" s="126"/>
      <c r="K138" s="126"/>
      <c r="L138" s="126"/>
      <c r="M138" s="126"/>
      <c r="N138" s="126"/>
      <c r="O138" s="126"/>
      <c r="P138" s="126"/>
      <c r="Q138" s="126"/>
      <c r="R138" s="129"/>
      <c r="S138" s="129"/>
      <c r="T138" s="129"/>
      <c r="U138" s="129"/>
      <c r="V138" s="129"/>
      <c r="W138" s="129"/>
      <c r="X138" s="129"/>
      <c r="Y138" s="129"/>
      <c r="Z138" s="129"/>
      <c r="AA138" s="129"/>
      <c r="AB138" s="129"/>
      <c r="AC138" s="129"/>
      <c r="AD138" s="129"/>
      <c r="AE138" s="126"/>
    </row>
    <row r="139" spans="2:31" x14ac:dyDescent="0.25">
      <c r="B139" s="126"/>
      <c r="C139" s="126"/>
      <c r="D139" s="126"/>
      <c r="E139" s="126"/>
      <c r="F139" s="165"/>
      <c r="G139" s="126"/>
      <c r="H139" s="126"/>
      <c r="I139" s="126"/>
      <c r="J139" s="126"/>
      <c r="K139" s="126"/>
      <c r="L139" s="126"/>
      <c r="M139" s="126"/>
      <c r="N139" s="126"/>
      <c r="O139" s="126"/>
      <c r="P139" s="126"/>
      <c r="Q139" s="126"/>
      <c r="R139" s="129"/>
      <c r="S139" s="129"/>
      <c r="T139" s="129"/>
      <c r="U139" s="129"/>
      <c r="V139" s="129"/>
      <c r="W139" s="129"/>
      <c r="X139" s="129"/>
      <c r="Y139" s="129"/>
      <c r="Z139" s="129"/>
      <c r="AA139" s="129"/>
      <c r="AB139" s="129"/>
      <c r="AC139" s="129"/>
      <c r="AD139" s="129"/>
      <c r="AE139" s="126"/>
    </row>
    <row r="140" spans="2:31" x14ac:dyDescent="0.25">
      <c r="B140" s="126"/>
      <c r="C140" s="126"/>
      <c r="D140" s="126"/>
      <c r="E140" s="126"/>
      <c r="F140" s="165"/>
      <c r="G140" s="126"/>
      <c r="H140" s="126"/>
      <c r="I140" s="126"/>
      <c r="J140" s="126"/>
      <c r="K140" s="126"/>
      <c r="L140" s="126"/>
      <c r="M140" s="126"/>
      <c r="N140" s="126"/>
      <c r="O140" s="126"/>
      <c r="P140" s="126"/>
      <c r="Q140" s="126"/>
      <c r="R140" s="129"/>
      <c r="S140" s="129"/>
      <c r="T140" s="129"/>
      <c r="U140" s="129"/>
      <c r="V140" s="129"/>
      <c r="W140" s="129"/>
      <c r="X140" s="129"/>
      <c r="Y140" s="129"/>
      <c r="Z140" s="129"/>
      <c r="AA140" s="129"/>
      <c r="AB140" s="129"/>
      <c r="AC140" s="129"/>
      <c r="AD140" s="129"/>
      <c r="AE140" s="126"/>
    </row>
    <row r="141" spans="2:31" x14ac:dyDescent="0.25">
      <c r="B141" s="126"/>
      <c r="C141" s="126"/>
      <c r="D141" s="126"/>
      <c r="E141" s="126"/>
      <c r="F141" s="165"/>
      <c r="G141" s="126"/>
      <c r="H141" s="126"/>
      <c r="I141" s="126"/>
      <c r="J141" s="126"/>
      <c r="K141" s="126"/>
      <c r="L141" s="126"/>
      <c r="M141" s="126"/>
      <c r="N141" s="126"/>
      <c r="O141" s="126"/>
      <c r="P141" s="126"/>
      <c r="Q141" s="126"/>
      <c r="R141" s="129"/>
      <c r="S141" s="129"/>
      <c r="T141" s="129"/>
      <c r="U141" s="129"/>
      <c r="V141" s="129"/>
      <c r="W141" s="129"/>
      <c r="X141" s="129"/>
      <c r="Y141" s="129"/>
      <c r="Z141" s="129"/>
      <c r="AA141" s="129"/>
      <c r="AB141" s="129"/>
      <c r="AC141" s="129"/>
      <c r="AD141" s="129"/>
      <c r="AE141" s="126"/>
    </row>
    <row r="142" spans="2:31" x14ac:dyDescent="0.25">
      <c r="B142" s="126"/>
      <c r="C142" s="126"/>
      <c r="D142" s="126"/>
      <c r="E142" s="126"/>
      <c r="F142" s="165"/>
      <c r="G142" s="126"/>
      <c r="H142" s="126"/>
      <c r="I142" s="126"/>
      <c r="J142" s="126"/>
      <c r="K142" s="126"/>
      <c r="L142" s="126"/>
      <c r="M142" s="126"/>
      <c r="N142" s="126"/>
      <c r="O142" s="126"/>
      <c r="P142" s="126"/>
      <c r="Q142" s="126"/>
      <c r="R142" s="129"/>
      <c r="S142" s="129"/>
      <c r="T142" s="129"/>
      <c r="U142" s="129"/>
      <c r="V142" s="129"/>
      <c r="W142" s="129"/>
      <c r="X142" s="129"/>
      <c r="Y142" s="129"/>
      <c r="Z142" s="129"/>
      <c r="AA142" s="129"/>
      <c r="AB142" s="129"/>
      <c r="AC142" s="129"/>
      <c r="AD142" s="129"/>
      <c r="AE142" s="126"/>
    </row>
    <row r="143" spans="2:31" x14ac:dyDescent="0.25">
      <c r="B143" s="126"/>
      <c r="C143" s="126"/>
      <c r="D143" s="126"/>
      <c r="E143" s="126"/>
      <c r="F143" s="165"/>
      <c r="G143" s="126"/>
      <c r="H143" s="126"/>
      <c r="I143" s="126"/>
      <c r="J143" s="126"/>
      <c r="K143" s="126"/>
      <c r="L143" s="126"/>
      <c r="M143" s="126"/>
      <c r="N143" s="126"/>
      <c r="O143" s="126"/>
      <c r="P143" s="126"/>
      <c r="Q143" s="126"/>
      <c r="R143" s="129"/>
      <c r="S143" s="129"/>
      <c r="T143" s="129"/>
      <c r="U143" s="129"/>
      <c r="V143" s="129"/>
      <c r="W143" s="129"/>
      <c r="X143" s="129"/>
      <c r="Y143" s="129"/>
      <c r="Z143" s="129"/>
      <c r="AA143" s="129"/>
      <c r="AB143" s="129"/>
      <c r="AC143" s="129"/>
      <c r="AD143" s="129"/>
      <c r="AE143" s="126"/>
    </row>
    <row r="144" spans="2:31" x14ac:dyDescent="0.25">
      <c r="B144" s="126"/>
      <c r="C144" s="126"/>
      <c r="D144" s="126"/>
      <c r="E144" s="126"/>
      <c r="F144" s="165"/>
      <c r="G144" s="126"/>
      <c r="H144" s="126"/>
      <c r="I144" s="126"/>
      <c r="J144" s="126"/>
      <c r="K144" s="126"/>
      <c r="L144" s="126"/>
      <c r="M144" s="126"/>
      <c r="N144" s="126"/>
      <c r="O144" s="126"/>
      <c r="P144" s="126"/>
      <c r="Q144" s="126"/>
      <c r="R144" s="129"/>
      <c r="S144" s="129"/>
      <c r="T144" s="129"/>
      <c r="U144" s="129"/>
      <c r="V144" s="129"/>
      <c r="W144" s="129"/>
      <c r="X144" s="129"/>
      <c r="Y144" s="129"/>
      <c r="Z144" s="129"/>
      <c r="AA144" s="129"/>
      <c r="AB144" s="129"/>
      <c r="AC144" s="129"/>
      <c r="AD144" s="129"/>
      <c r="AE144" s="126"/>
    </row>
    <row r="145" spans="2:31" x14ac:dyDescent="0.25">
      <c r="B145" s="126"/>
      <c r="C145" s="126"/>
      <c r="D145" s="126"/>
      <c r="E145" s="126"/>
      <c r="F145" s="165"/>
      <c r="G145" s="126"/>
      <c r="H145" s="126"/>
      <c r="I145" s="126"/>
      <c r="J145" s="126"/>
      <c r="K145" s="126"/>
      <c r="L145" s="126"/>
      <c r="M145" s="126"/>
      <c r="N145" s="126"/>
      <c r="O145" s="126"/>
      <c r="P145" s="126"/>
      <c r="Q145" s="126"/>
      <c r="R145" s="129"/>
      <c r="S145" s="129"/>
      <c r="T145" s="129"/>
      <c r="U145" s="129"/>
      <c r="V145" s="129"/>
      <c r="W145" s="129"/>
      <c r="X145" s="129"/>
      <c r="Y145" s="129"/>
      <c r="Z145" s="129"/>
      <c r="AA145" s="129"/>
      <c r="AB145" s="129"/>
      <c r="AC145" s="129"/>
      <c r="AD145" s="129"/>
      <c r="AE145" s="126"/>
    </row>
    <row r="146" spans="2:31" x14ac:dyDescent="0.25">
      <c r="B146" s="126"/>
      <c r="C146" s="126"/>
      <c r="D146" s="126"/>
      <c r="E146" s="126"/>
      <c r="F146" s="165"/>
      <c r="G146" s="126"/>
      <c r="H146" s="126"/>
      <c r="I146" s="126"/>
      <c r="J146" s="126"/>
      <c r="K146" s="126"/>
      <c r="L146" s="126"/>
      <c r="M146" s="126"/>
      <c r="N146" s="126"/>
      <c r="O146" s="126"/>
      <c r="P146" s="126"/>
      <c r="Q146" s="126"/>
      <c r="R146" s="129"/>
      <c r="S146" s="129"/>
      <c r="T146" s="129"/>
      <c r="U146" s="129"/>
      <c r="V146" s="129"/>
      <c r="W146" s="129"/>
      <c r="X146" s="129"/>
      <c r="Y146" s="129"/>
      <c r="Z146" s="129"/>
      <c r="AA146" s="129"/>
      <c r="AB146" s="129"/>
      <c r="AC146" s="129"/>
      <c r="AD146" s="129"/>
      <c r="AE146" s="126"/>
    </row>
    <row r="147" spans="2:31" x14ac:dyDescent="0.25">
      <c r="B147" s="126"/>
      <c r="C147" s="126"/>
      <c r="D147" s="126"/>
      <c r="E147" s="126"/>
      <c r="F147" s="165"/>
      <c r="G147" s="126"/>
      <c r="H147" s="126"/>
      <c r="I147" s="126"/>
      <c r="J147" s="126"/>
      <c r="K147" s="126"/>
      <c r="L147" s="126"/>
      <c r="M147" s="126"/>
      <c r="N147" s="126"/>
      <c r="O147" s="126"/>
      <c r="P147" s="126"/>
      <c r="Q147" s="126"/>
      <c r="R147" s="129"/>
      <c r="S147" s="129"/>
      <c r="T147" s="129"/>
      <c r="U147" s="129"/>
      <c r="V147" s="129"/>
      <c r="W147" s="129"/>
      <c r="X147" s="129"/>
      <c r="Y147" s="129"/>
      <c r="Z147" s="129"/>
      <c r="AA147" s="129"/>
      <c r="AB147" s="129"/>
      <c r="AC147" s="129"/>
      <c r="AD147" s="129"/>
      <c r="AE147" s="126"/>
    </row>
    <row r="148" spans="2:31" x14ac:dyDescent="0.25">
      <c r="B148" s="126"/>
      <c r="C148" s="126"/>
      <c r="D148" s="126"/>
      <c r="E148" s="126"/>
      <c r="F148" s="165"/>
      <c r="G148" s="126"/>
      <c r="H148" s="126"/>
      <c r="I148" s="126"/>
      <c r="J148" s="126"/>
      <c r="K148" s="126"/>
      <c r="L148" s="126"/>
      <c r="M148" s="126"/>
      <c r="N148" s="126"/>
      <c r="O148" s="126"/>
      <c r="P148" s="126"/>
      <c r="Q148" s="126"/>
      <c r="R148" s="129"/>
      <c r="S148" s="129"/>
      <c r="T148" s="129"/>
      <c r="U148" s="129"/>
      <c r="V148" s="129"/>
      <c r="W148" s="129"/>
      <c r="X148" s="129"/>
      <c r="Y148" s="129"/>
      <c r="Z148" s="129"/>
      <c r="AA148" s="129"/>
      <c r="AB148" s="129"/>
      <c r="AC148" s="129"/>
      <c r="AD148" s="129"/>
      <c r="AE148" s="126"/>
    </row>
    <row r="149" spans="2:31" x14ac:dyDescent="0.25">
      <c r="B149" s="126"/>
      <c r="C149" s="126"/>
      <c r="D149" s="126"/>
      <c r="E149" s="126"/>
      <c r="F149" s="165"/>
      <c r="G149" s="126"/>
      <c r="H149" s="126"/>
      <c r="I149" s="126"/>
      <c r="J149" s="126"/>
      <c r="K149" s="126"/>
      <c r="L149" s="126"/>
      <c r="M149" s="126"/>
      <c r="N149" s="126"/>
      <c r="O149" s="126"/>
      <c r="P149" s="126"/>
      <c r="Q149" s="126"/>
      <c r="R149" s="129"/>
      <c r="S149" s="129"/>
      <c r="T149" s="129"/>
      <c r="U149" s="129"/>
      <c r="V149" s="129"/>
      <c r="W149" s="129"/>
      <c r="X149" s="129"/>
      <c r="Y149" s="129"/>
      <c r="Z149" s="129"/>
      <c r="AA149" s="129"/>
      <c r="AB149" s="129"/>
      <c r="AC149" s="129"/>
      <c r="AD149" s="129"/>
      <c r="AE149" s="126"/>
    </row>
    <row r="150" spans="2:31" x14ac:dyDescent="0.25">
      <c r="B150" s="126"/>
      <c r="C150" s="126"/>
      <c r="D150" s="126"/>
      <c r="E150" s="126"/>
      <c r="F150" s="165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26"/>
      <c r="R150" s="129"/>
      <c r="S150" s="129"/>
      <c r="T150" s="129"/>
      <c r="U150" s="129"/>
      <c r="V150" s="129"/>
      <c r="W150" s="129"/>
      <c r="X150" s="129"/>
      <c r="Y150" s="129"/>
      <c r="Z150" s="129"/>
      <c r="AA150" s="129"/>
      <c r="AB150" s="129"/>
      <c r="AC150" s="129"/>
      <c r="AD150" s="129"/>
      <c r="AE150" s="126"/>
    </row>
    <row r="151" spans="2:31" x14ac:dyDescent="0.25">
      <c r="B151" s="126"/>
      <c r="C151" s="126"/>
      <c r="D151" s="126"/>
      <c r="E151" s="126"/>
      <c r="F151" s="165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26"/>
      <c r="R151" s="129"/>
      <c r="S151" s="129"/>
      <c r="T151" s="129"/>
      <c r="U151" s="129"/>
      <c r="V151" s="129"/>
      <c r="W151" s="129"/>
      <c r="X151" s="129"/>
      <c r="Y151" s="129"/>
      <c r="Z151" s="129"/>
      <c r="AA151" s="129"/>
      <c r="AB151" s="129"/>
      <c r="AC151" s="129"/>
      <c r="AD151" s="129"/>
      <c r="AE151" s="126"/>
    </row>
    <row r="152" spans="2:31" x14ac:dyDescent="0.25">
      <c r="B152" s="126"/>
      <c r="C152" s="126"/>
      <c r="D152" s="126"/>
      <c r="E152" s="126"/>
      <c r="F152" s="165"/>
      <c r="G152" s="126"/>
      <c r="H152" s="126"/>
      <c r="I152" s="126"/>
      <c r="J152" s="126"/>
      <c r="K152" s="126"/>
      <c r="L152" s="126"/>
      <c r="M152" s="126"/>
      <c r="N152" s="126"/>
      <c r="O152" s="126"/>
      <c r="P152" s="126"/>
      <c r="Q152" s="126"/>
      <c r="R152" s="129"/>
      <c r="S152" s="129"/>
      <c r="T152" s="129"/>
      <c r="U152" s="129"/>
      <c r="V152" s="129"/>
      <c r="W152" s="129"/>
      <c r="X152" s="129"/>
      <c r="Y152" s="129"/>
      <c r="Z152" s="129"/>
      <c r="AA152" s="129"/>
      <c r="AB152" s="129"/>
      <c r="AC152" s="129"/>
      <c r="AD152" s="129"/>
      <c r="AE152" s="126"/>
    </row>
    <row r="153" spans="2:31" x14ac:dyDescent="0.25">
      <c r="B153" s="126"/>
      <c r="C153" s="126"/>
      <c r="D153" s="126"/>
      <c r="E153" s="126"/>
      <c r="F153" s="165"/>
      <c r="G153" s="126"/>
      <c r="H153" s="126"/>
      <c r="I153" s="126"/>
      <c r="J153" s="126"/>
      <c r="K153" s="126"/>
      <c r="L153" s="126"/>
      <c r="M153" s="126"/>
      <c r="N153" s="126"/>
      <c r="O153" s="126"/>
      <c r="P153" s="126"/>
      <c r="Q153" s="126"/>
      <c r="R153" s="129"/>
      <c r="S153" s="129"/>
      <c r="T153" s="129"/>
      <c r="U153" s="129"/>
      <c r="V153" s="129"/>
      <c r="W153" s="129"/>
      <c r="X153" s="129"/>
      <c r="Y153" s="129"/>
      <c r="Z153" s="129"/>
      <c r="AA153" s="129"/>
      <c r="AB153" s="129"/>
      <c r="AC153" s="129"/>
      <c r="AD153" s="129"/>
      <c r="AE153" s="126"/>
    </row>
    <row r="154" spans="2:31" x14ac:dyDescent="0.25">
      <c r="B154" s="126"/>
      <c r="C154" s="126"/>
      <c r="D154" s="126"/>
      <c r="E154" s="126"/>
      <c r="F154" s="165"/>
      <c r="G154" s="126"/>
      <c r="H154" s="126"/>
      <c r="I154" s="126"/>
      <c r="J154" s="126"/>
      <c r="K154" s="126"/>
      <c r="L154" s="126"/>
      <c r="M154" s="126"/>
      <c r="N154" s="126"/>
      <c r="O154" s="126"/>
      <c r="P154" s="126"/>
      <c r="Q154" s="126"/>
      <c r="R154" s="129"/>
      <c r="S154" s="129"/>
      <c r="T154" s="129"/>
      <c r="U154" s="129"/>
      <c r="V154" s="129"/>
      <c r="W154" s="129"/>
      <c r="X154" s="129"/>
      <c r="Y154" s="129"/>
      <c r="Z154" s="129"/>
      <c r="AA154" s="129"/>
      <c r="AB154" s="129"/>
      <c r="AC154" s="129"/>
      <c r="AD154" s="129"/>
      <c r="AE154" s="126"/>
    </row>
    <row r="155" spans="2:31" x14ac:dyDescent="0.25">
      <c r="B155" s="126"/>
      <c r="C155" s="126"/>
      <c r="D155" s="126"/>
      <c r="E155" s="126"/>
      <c r="F155" s="165"/>
      <c r="G155" s="126"/>
      <c r="H155" s="126"/>
      <c r="I155" s="126"/>
      <c r="J155" s="126"/>
      <c r="K155" s="126"/>
      <c r="L155" s="126"/>
      <c r="M155" s="126"/>
      <c r="N155" s="126"/>
      <c r="O155" s="126"/>
      <c r="P155" s="126"/>
      <c r="Q155" s="126"/>
      <c r="R155" s="129"/>
      <c r="S155" s="129"/>
      <c r="T155" s="129"/>
      <c r="U155" s="129"/>
      <c r="V155" s="129"/>
      <c r="W155" s="129"/>
      <c r="X155" s="129"/>
      <c r="Y155" s="129"/>
      <c r="Z155" s="129"/>
      <c r="AA155" s="129"/>
      <c r="AB155" s="129"/>
      <c r="AC155" s="129"/>
      <c r="AD155" s="129"/>
      <c r="AE155" s="126"/>
    </row>
    <row r="156" spans="2:31" x14ac:dyDescent="0.25">
      <c r="B156" s="126"/>
      <c r="C156" s="126"/>
      <c r="D156" s="126"/>
      <c r="E156" s="126"/>
      <c r="F156" s="165"/>
      <c r="G156" s="126"/>
      <c r="H156" s="126"/>
      <c r="I156" s="126"/>
      <c r="J156" s="126"/>
      <c r="K156" s="126"/>
      <c r="L156" s="126"/>
      <c r="M156" s="126"/>
      <c r="N156" s="126"/>
      <c r="O156" s="126"/>
      <c r="P156" s="126"/>
      <c r="Q156" s="126"/>
      <c r="R156" s="129"/>
      <c r="S156" s="129"/>
      <c r="T156" s="129"/>
      <c r="U156" s="129"/>
      <c r="V156" s="129"/>
      <c r="W156" s="129"/>
      <c r="X156" s="129"/>
      <c r="Y156" s="129"/>
      <c r="Z156" s="129"/>
      <c r="AA156" s="129"/>
      <c r="AB156" s="129"/>
      <c r="AC156" s="129"/>
      <c r="AD156" s="129"/>
      <c r="AE156" s="126"/>
    </row>
    <row r="157" spans="2:31" x14ac:dyDescent="0.25">
      <c r="B157" s="126"/>
      <c r="C157" s="126"/>
      <c r="D157" s="126"/>
      <c r="E157" s="126"/>
      <c r="F157" s="165"/>
      <c r="G157" s="126"/>
      <c r="H157" s="126"/>
      <c r="I157" s="126"/>
      <c r="J157" s="126"/>
      <c r="K157" s="126"/>
      <c r="L157" s="126"/>
      <c r="M157" s="126"/>
      <c r="N157" s="126"/>
      <c r="O157" s="126"/>
      <c r="P157" s="126"/>
      <c r="Q157" s="126"/>
      <c r="R157" s="129"/>
      <c r="S157" s="129"/>
      <c r="T157" s="129"/>
      <c r="U157" s="129"/>
      <c r="V157" s="129"/>
      <c r="W157" s="129"/>
      <c r="X157" s="129"/>
      <c r="Y157" s="129"/>
      <c r="Z157" s="129"/>
      <c r="AA157" s="129"/>
      <c r="AB157" s="129"/>
      <c r="AC157" s="129"/>
      <c r="AD157" s="129"/>
      <c r="AE157" s="126"/>
    </row>
    <row r="158" spans="2:31" x14ac:dyDescent="0.25">
      <c r="B158" s="126"/>
      <c r="C158" s="126"/>
      <c r="D158" s="126"/>
      <c r="E158" s="126"/>
      <c r="F158" s="165"/>
      <c r="G158" s="126"/>
      <c r="H158" s="126"/>
      <c r="I158" s="126"/>
      <c r="J158" s="126"/>
      <c r="K158" s="126"/>
      <c r="L158" s="126"/>
      <c r="M158" s="126"/>
      <c r="N158" s="126"/>
      <c r="O158" s="126"/>
      <c r="P158" s="126"/>
      <c r="Q158" s="126"/>
      <c r="R158" s="129"/>
      <c r="S158" s="129"/>
      <c r="T158" s="129"/>
      <c r="U158" s="129"/>
      <c r="V158" s="129"/>
      <c r="W158" s="129"/>
      <c r="X158" s="129"/>
      <c r="Y158" s="129"/>
      <c r="Z158" s="129"/>
      <c r="AA158" s="129"/>
      <c r="AB158" s="129"/>
      <c r="AC158" s="129"/>
      <c r="AD158" s="129"/>
      <c r="AE158" s="126"/>
    </row>
    <row r="159" spans="2:31" x14ac:dyDescent="0.25">
      <c r="B159" s="126"/>
      <c r="C159" s="126"/>
      <c r="D159" s="126"/>
      <c r="E159" s="126"/>
      <c r="F159" s="165"/>
      <c r="G159" s="126"/>
      <c r="H159" s="126"/>
      <c r="I159" s="126"/>
      <c r="J159" s="126"/>
      <c r="K159" s="126"/>
      <c r="L159" s="126"/>
      <c r="M159" s="126"/>
      <c r="N159" s="126"/>
      <c r="O159" s="126"/>
      <c r="P159" s="126"/>
      <c r="Q159" s="126"/>
      <c r="R159" s="129"/>
      <c r="S159" s="129"/>
      <c r="T159" s="129"/>
      <c r="U159" s="129"/>
      <c r="V159" s="129"/>
      <c r="W159" s="129"/>
      <c r="X159" s="129"/>
      <c r="Y159" s="129"/>
      <c r="Z159" s="129"/>
      <c r="AA159" s="129"/>
      <c r="AB159" s="129"/>
      <c r="AC159" s="129"/>
      <c r="AD159" s="129"/>
      <c r="AE159" s="126"/>
    </row>
    <row r="160" spans="2:31" x14ac:dyDescent="0.25">
      <c r="B160" s="126"/>
      <c r="C160" s="126"/>
      <c r="D160" s="126"/>
      <c r="E160" s="126"/>
      <c r="F160" s="165"/>
      <c r="G160" s="126"/>
      <c r="H160" s="126"/>
      <c r="I160" s="126"/>
      <c r="J160" s="126"/>
      <c r="K160" s="126"/>
      <c r="L160" s="126"/>
      <c r="M160" s="126"/>
      <c r="N160" s="126"/>
      <c r="O160" s="126"/>
      <c r="P160" s="126"/>
      <c r="Q160" s="126"/>
      <c r="R160" s="129"/>
      <c r="S160" s="129"/>
      <c r="T160" s="129"/>
      <c r="U160" s="129"/>
      <c r="V160" s="129"/>
      <c r="W160" s="129"/>
      <c r="X160" s="129"/>
      <c r="Y160" s="129"/>
      <c r="Z160" s="129"/>
      <c r="AA160" s="129"/>
      <c r="AB160" s="129"/>
      <c r="AC160" s="129"/>
      <c r="AD160" s="129"/>
      <c r="AE160" s="126"/>
    </row>
    <row r="161" spans="2:31" x14ac:dyDescent="0.25">
      <c r="B161" s="126"/>
      <c r="C161" s="126"/>
      <c r="D161" s="126"/>
      <c r="E161" s="126"/>
      <c r="F161" s="165"/>
      <c r="G161" s="126"/>
      <c r="H161" s="126"/>
      <c r="I161" s="126"/>
      <c r="J161" s="126"/>
      <c r="K161" s="126"/>
      <c r="L161" s="126"/>
      <c r="M161" s="126"/>
      <c r="N161" s="126"/>
      <c r="O161" s="126"/>
      <c r="P161" s="126"/>
      <c r="Q161" s="126"/>
      <c r="R161" s="129"/>
      <c r="S161" s="129"/>
      <c r="T161" s="129"/>
      <c r="U161" s="129"/>
      <c r="V161" s="129"/>
      <c r="W161" s="129"/>
      <c r="X161" s="129"/>
      <c r="Y161" s="129"/>
      <c r="Z161" s="129"/>
      <c r="AA161" s="129"/>
      <c r="AB161" s="129"/>
      <c r="AC161" s="129"/>
      <c r="AD161" s="129"/>
      <c r="AE161" s="126"/>
    </row>
    <row r="162" spans="2:31" x14ac:dyDescent="0.25">
      <c r="B162" s="126"/>
      <c r="C162" s="126"/>
      <c r="D162" s="126"/>
      <c r="E162" s="126"/>
      <c r="F162" s="165"/>
      <c r="G162" s="126"/>
      <c r="H162" s="126"/>
      <c r="I162" s="126"/>
      <c r="J162" s="126"/>
      <c r="K162" s="126"/>
      <c r="L162" s="126"/>
      <c r="M162" s="126"/>
      <c r="N162" s="126"/>
      <c r="O162" s="126"/>
      <c r="P162" s="126"/>
      <c r="Q162" s="126"/>
      <c r="R162" s="129"/>
      <c r="S162" s="129"/>
      <c r="T162" s="129"/>
      <c r="U162" s="129"/>
      <c r="V162" s="129"/>
      <c r="W162" s="129"/>
      <c r="X162" s="129"/>
      <c r="Y162" s="129"/>
      <c r="Z162" s="129"/>
      <c r="AA162" s="129"/>
      <c r="AB162" s="129"/>
      <c r="AC162" s="129"/>
      <c r="AD162" s="129"/>
      <c r="AE162" s="126"/>
    </row>
    <row r="163" spans="2:31" x14ac:dyDescent="0.25">
      <c r="B163" s="126"/>
      <c r="C163" s="126"/>
      <c r="D163" s="126"/>
      <c r="E163" s="126"/>
      <c r="F163" s="165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26"/>
      <c r="R163" s="129"/>
      <c r="S163" s="129"/>
      <c r="T163" s="129"/>
      <c r="U163" s="129"/>
      <c r="V163" s="129"/>
      <c r="W163" s="129"/>
      <c r="X163" s="129"/>
      <c r="Y163" s="129"/>
      <c r="Z163" s="129"/>
      <c r="AA163" s="129"/>
      <c r="AB163" s="129"/>
      <c r="AC163" s="129"/>
      <c r="AD163" s="129"/>
      <c r="AE163" s="126"/>
    </row>
    <row r="164" spans="2:31" x14ac:dyDescent="0.25">
      <c r="B164" s="126"/>
      <c r="C164" s="126"/>
      <c r="D164" s="126"/>
      <c r="E164" s="126"/>
      <c r="F164" s="165"/>
      <c r="G164" s="126"/>
      <c r="H164" s="126"/>
      <c r="I164" s="126"/>
      <c r="J164" s="126"/>
      <c r="K164" s="126"/>
      <c r="L164" s="126"/>
      <c r="M164" s="126"/>
      <c r="N164" s="126"/>
      <c r="O164" s="126"/>
      <c r="P164" s="126"/>
      <c r="Q164" s="126"/>
      <c r="R164" s="129"/>
      <c r="S164" s="129"/>
      <c r="T164" s="129"/>
      <c r="U164" s="129"/>
      <c r="V164" s="129"/>
      <c r="W164" s="129"/>
      <c r="X164" s="129"/>
      <c r="Y164" s="129"/>
      <c r="Z164" s="129"/>
      <c r="AA164" s="129"/>
      <c r="AB164" s="129"/>
      <c r="AC164" s="129"/>
      <c r="AD164" s="129"/>
      <c r="AE164" s="126"/>
    </row>
    <row r="165" spans="2:31" x14ac:dyDescent="0.25">
      <c r="B165" s="126"/>
      <c r="C165" s="126"/>
      <c r="D165" s="126"/>
      <c r="E165" s="126"/>
      <c r="F165" s="165"/>
      <c r="G165" s="126"/>
      <c r="H165" s="126"/>
      <c r="I165" s="126"/>
      <c r="J165" s="126"/>
      <c r="K165" s="126"/>
      <c r="L165" s="126"/>
      <c r="M165" s="126"/>
      <c r="N165" s="126"/>
      <c r="O165" s="126"/>
      <c r="P165" s="126"/>
      <c r="Q165" s="126"/>
      <c r="R165" s="129"/>
      <c r="S165" s="129"/>
      <c r="T165" s="129"/>
      <c r="U165" s="129"/>
      <c r="V165" s="129"/>
      <c r="W165" s="129"/>
      <c r="X165" s="129"/>
      <c r="Y165" s="129"/>
      <c r="Z165" s="129"/>
      <c r="AA165" s="129"/>
      <c r="AB165" s="129"/>
      <c r="AC165" s="129"/>
      <c r="AD165" s="129"/>
      <c r="AE165" s="126"/>
    </row>
    <row r="166" spans="2:31" x14ac:dyDescent="0.25">
      <c r="B166" s="126"/>
      <c r="C166" s="126"/>
      <c r="D166" s="126"/>
      <c r="E166" s="126"/>
      <c r="F166" s="165"/>
      <c r="G166" s="126"/>
      <c r="H166" s="126"/>
      <c r="I166" s="126"/>
      <c r="J166" s="126"/>
      <c r="K166" s="126"/>
      <c r="L166" s="126"/>
      <c r="M166" s="126"/>
      <c r="N166" s="126"/>
      <c r="O166" s="126"/>
      <c r="P166" s="126"/>
      <c r="Q166" s="126"/>
      <c r="R166" s="129"/>
      <c r="S166" s="129"/>
      <c r="T166" s="129"/>
      <c r="U166" s="129"/>
      <c r="V166" s="129"/>
      <c r="W166" s="129"/>
      <c r="X166" s="129"/>
      <c r="Y166" s="129"/>
      <c r="Z166" s="129"/>
      <c r="AA166" s="129"/>
      <c r="AB166" s="129"/>
      <c r="AC166" s="129"/>
      <c r="AD166" s="129"/>
      <c r="AE166" s="126"/>
    </row>
    <row r="167" spans="2:31" x14ac:dyDescent="0.25">
      <c r="B167" s="126"/>
      <c r="C167" s="126"/>
      <c r="D167" s="126"/>
      <c r="E167" s="126"/>
      <c r="F167" s="165"/>
      <c r="G167" s="126"/>
      <c r="H167" s="126"/>
      <c r="I167" s="126"/>
      <c r="J167" s="126"/>
      <c r="K167" s="126"/>
      <c r="L167" s="126"/>
      <c r="M167" s="126"/>
      <c r="N167" s="126"/>
      <c r="O167" s="126"/>
      <c r="P167" s="126"/>
      <c r="Q167" s="126"/>
      <c r="R167" s="129"/>
      <c r="S167" s="129"/>
      <c r="T167" s="129"/>
      <c r="U167" s="129"/>
      <c r="V167" s="129"/>
      <c r="W167" s="129"/>
      <c r="X167" s="129"/>
      <c r="Y167" s="129"/>
      <c r="Z167" s="129"/>
      <c r="AA167" s="129"/>
      <c r="AB167" s="129"/>
      <c r="AC167" s="129"/>
      <c r="AD167" s="129"/>
      <c r="AE167" s="126"/>
    </row>
    <row r="168" spans="2:31" x14ac:dyDescent="0.25">
      <c r="B168" s="126"/>
      <c r="C168" s="126"/>
      <c r="D168" s="126"/>
      <c r="E168" s="126"/>
      <c r="F168" s="165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26"/>
      <c r="R168" s="129"/>
      <c r="S168" s="129"/>
      <c r="T168" s="129"/>
      <c r="U168" s="129"/>
      <c r="V168" s="129"/>
      <c r="W168" s="129"/>
      <c r="X168" s="129"/>
      <c r="Y168" s="129"/>
      <c r="Z168" s="129"/>
      <c r="AA168" s="129"/>
      <c r="AB168" s="129"/>
      <c r="AC168" s="129"/>
      <c r="AD168" s="129"/>
      <c r="AE168" s="126"/>
    </row>
    <row r="169" spans="2:31" x14ac:dyDescent="0.25">
      <c r="B169" s="126"/>
      <c r="C169" s="126"/>
      <c r="D169" s="126"/>
      <c r="E169" s="126"/>
      <c r="F169" s="165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26"/>
      <c r="R169" s="129"/>
      <c r="S169" s="129"/>
      <c r="T169" s="129"/>
      <c r="U169" s="129"/>
      <c r="V169" s="129"/>
      <c r="W169" s="129"/>
      <c r="X169" s="129"/>
      <c r="Y169" s="129"/>
      <c r="Z169" s="129"/>
      <c r="AA169" s="129"/>
      <c r="AB169" s="129"/>
      <c r="AC169" s="129"/>
      <c r="AD169" s="129"/>
      <c r="AE169" s="126"/>
    </row>
    <row r="170" spans="2:31" x14ac:dyDescent="0.25">
      <c r="B170" s="126"/>
      <c r="C170" s="126"/>
      <c r="D170" s="126"/>
      <c r="E170" s="126"/>
      <c r="F170" s="165"/>
      <c r="G170" s="126"/>
      <c r="H170" s="126"/>
      <c r="I170" s="126"/>
      <c r="J170" s="126"/>
      <c r="K170" s="126"/>
      <c r="L170" s="126"/>
      <c r="M170" s="126"/>
      <c r="N170" s="126"/>
      <c r="O170" s="126"/>
      <c r="P170" s="126"/>
      <c r="Q170" s="126"/>
      <c r="R170" s="129"/>
      <c r="S170" s="129"/>
      <c r="T170" s="129"/>
      <c r="U170" s="129"/>
      <c r="V170" s="129"/>
      <c r="W170" s="129"/>
      <c r="X170" s="129"/>
      <c r="Y170" s="129"/>
      <c r="Z170" s="129"/>
      <c r="AA170" s="129"/>
      <c r="AB170" s="129"/>
      <c r="AC170" s="129"/>
      <c r="AD170" s="129"/>
      <c r="AE170" s="126"/>
    </row>
    <row r="171" spans="2:31" x14ac:dyDescent="0.25">
      <c r="B171" s="126"/>
      <c r="C171" s="126"/>
      <c r="D171" s="126"/>
      <c r="E171" s="126"/>
      <c r="F171" s="165"/>
      <c r="G171" s="126"/>
      <c r="H171" s="126"/>
      <c r="I171" s="126"/>
      <c r="J171" s="126"/>
      <c r="K171" s="126"/>
      <c r="L171" s="126"/>
      <c r="M171" s="126"/>
      <c r="N171" s="126"/>
      <c r="O171" s="126"/>
      <c r="P171" s="126"/>
      <c r="Q171" s="126"/>
      <c r="R171" s="129"/>
      <c r="S171" s="129"/>
      <c r="T171" s="129"/>
      <c r="U171" s="129"/>
      <c r="V171" s="129"/>
      <c r="W171" s="129"/>
      <c r="X171" s="129"/>
      <c r="Y171" s="129"/>
      <c r="Z171" s="129"/>
      <c r="AA171" s="129"/>
      <c r="AB171" s="129"/>
      <c r="AC171" s="129"/>
      <c r="AD171" s="129"/>
      <c r="AE171" s="126"/>
    </row>
    <row r="172" spans="2:31" x14ac:dyDescent="0.25">
      <c r="B172" s="126"/>
      <c r="C172" s="126"/>
      <c r="D172" s="126"/>
      <c r="E172" s="126"/>
      <c r="F172" s="165"/>
      <c r="G172" s="126"/>
      <c r="H172" s="126"/>
      <c r="I172" s="126"/>
      <c r="J172" s="126"/>
      <c r="K172" s="126"/>
      <c r="L172" s="126"/>
      <c r="M172" s="126"/>
      <c r="N172" s="126"/>
      <c r="O172" s="126"/>
      <c r="P172" s="126"/>
      <c r="Q172" s="126"/>
      <c r="R172" s="129"/>
      <c r="S172" s="129"/>
      <c r="T172" s="129"/>
      <c r="U172" s="129"/>
      <c r="V172" s="129"/>
      <c r="W172" s="129"/>
      <c r="X172" s="129"/>
      <c r="Y172" s="129"/>
      <c r="Z172" s="129"/>
      <c r="AA172" s="129"/>
      <c r="AB172" s="129"/>
      <c r="AC172" s="129"/>
      <c r="AD172" s="129"/>
      <c r="AE172" s="126"/>
    </row>
    <row r="173" spans="2:31" x14ac:dyDescent="0.25">
      <c r="B173" s="126"/>
      <c r="C173" s="126"/>
      <c r="D173" s="126"/>
      <c r="E173" s="126"/>
      <c r="F173" s="165"/>
      <c r="G173" s="126"/>
      <c r="H173" s="126"/>
      <c r="I173" s="126"/>
      <c r="J173" s="126"/>
      <c r="K173" s="126"/>
      <c r="L173" s="126"/>
      <c r="M173" s="126"/>
      <c r="N173" s="126"/>
      <c r="O173" s="126"/>
      <c r="P173" s="126"/>
      <c r="Q173" s="126"/>
      <c r="R173" s="129"/>
      <c r="S173" s="129"/>
      <c r="T173" s="129"/>
      <c r="U173" s="129"/>
      <c r="V173" s="129"/>
      <c r="W173" s="129"/>
      <c r="X173" s="129"/>
      <c r="Y173" s="129"/>
      <c r="Z173" s="129"/>
      <c r="AA173" s="129"/>
      <c r="AB173" s="129"/>
      <c r="AC173" s="129"/>
      <c r="AD173" s="129"/>
      <c r="AE173" s="126"/>
    </row>
    <row r="174" spans="2:31" x14ac:dyDescent="0.25">
      <c r="B174" s="126"/>
      <c r="C174" s="126"/>
      <c r="D174" s="126"/>
      <c r="E174" s="126"/>
      <c r="F174" s="165"/>
      <c r="G174" s="126"/>
      <c r="H174" s="126"/>
      <c r="I174" s="126"/>
      <c r="J174" s="126"/>
      <c r="K174" s="126"/>
      <c r="L174" s="126"/>
      <c r="M174" s="126"/>
      <c r="N174" s="126"/>
      <c r="O174" s="126"/>
      <c r="P174" s="126"/>
      <c r="Q174" s="126"/>
      <c r="R174" s="129"/>
      <c r="S174" s="129"/>
      <c r="T174" s="129"/>
      <c r="U174" s="129"/>
      <c r="V174" s="129"/>
      <c r="W174" s="129"/>
      <c r="X174" s="129"/>
      <c r="Y174" s="129"/>
      <c r="Z174" s="129"/>
      <c r="AA174" s="129"/>
      <c r="AB174" s="129"/>
      <c r="AC174" s="129"/>
      <c r="AD174" s="129"/>
      <c r="AE174" s="126"/>
    </row>
    <row r="175" spans="2:31" x14ac:dyDescent="0.25">
      <c r="B175" s="126"/>
      <c r="C175" s="126"/>
      <c r="D175" s="126"/>
      <c r="E175" s="126"/>
      <c r="F175" s="165"/>
      <c r="G175" s="126"/>
      <c r="H175" s="126"/>
      <c r="I175" s="126"/>
      <c r="J175" s="126"/>
      <c r="K175" s="126"/>
      <c r="L175" s="126"/>
      <c r="M175" s="126"/>
      <c r="N175" s="126"/>
      <c r="O175" s="126"/>
      <c r="P175" s="126"/>
      <c r="Q175" s="126"/>
      <c r="R175" s="129"/>
      <c r="S175" s="129"/>
      <c r="T175" s="129"/>
      <c r="U175" s="129"/>
      <c r="V175" s="129"/>
      <c r="W175" s="129"/>
      <c r="X175" s="129"/>
      <c r="Y175" s="129"/>
      <c r="Z175" s="129"/>
      <c r="AA175" s="129"/>
      <c r="AB175" s="129"/>
      <c r="AC175" s="129"/>
      <c r="AD175" s="129"/>
      <c r="AE175" s="126"/>
    </row>
    <row r="176" spans="2:31" x14ac:dyDescent="0.25">
      <c r="B176" s="126"/>
      <c r="C176" s="126"/>
      <c r="D176" s="126"/>
      <c r="E176" s="126"/>
      <c r="F176" s="165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126"/>
      <c r="R176" s="129"/>
      <c r="S176" s="129"/>
      <c r="T176" s="129"/>
      <c r="U176" s="129"/>
      <c r="V176" s="129"/>
      <c r="W176" s="129"/>
      <c r="X176" s="129"/>
      <c r="Y176" s="129"/>
      <c r="Z176" s="129"/>
      <c r="AA176" s="129"/>
      <c r="AB176" s="129"/>
      <c r="AC176" s="129"/>
      <c r="AD176" s="129"/>
      <c r="AE176" s="126"/>
    </row>
    <row r="177" spans="2:31" x14ac:dyDescent="0.25">
      <c r="B177" s="126"/>
      <c r="C177" s="126"/>
      <c r="D177" s="126"/>
      <c r="E177" s="126"/>
      <c r="F177" s="165"/>
      <c r="G177" s="126"/>
      <c r="H177" s="126"/>
      <c r="I177" s="126"/>
      <c r="J177" s="126"/>
      <c r="K177" s="126"/>
      <c r="L177" s="126"/>
      <c r="M177" s="126"/>
      <c r="N177" s="126"/>
      <c r="O177" s="126"/>
      <c r="P177" s="126"/>
      <c r="Q177" s="126"/>
      <c r="R177" s="129"/>
      <c r="S177" s="129"/>
      <c r="T177" s="129"/>
      <c r="U177" s="129"/>
      <c r="V177" s="129"/>
      <c r="W177" s="129"/>
      <c r="X177" s="129"/>
      <c r="Y177" s="129"/>
      <c r="Z177" s="129"/>
      <c r="AA177" s="129"/>
      <c r="AB177" s="129"/>
      <c r="AC177" s="129"/>
      <c r="AD177" s="129"/>
      <c r="AE177" s="126"/>
    </row>
    <row r="178" spans="2:31" x14ac:dyDescent="0.25">
      <c r="B178" s="126"/>
      <c r="C178" s="126"/>
      <c r="D178" s="126"/>
      <c r="E178" s="126"/>
      <c r="F178" s="165"/>
      <c r="G178" s="126"/>
      <c r="H178" s="126"/>
      <c r="I178" s="126"/>
      <c r="J178" s="126"/>
      <c r="K178" s="126"/>
      <c r="L178" s="126"/>
      <c r="M178" s="126"/>
      <c r="N178" s="126"/>
      <c r="O178" s="126"/>
      <c r="P178" s="126"/>
      <c r="Q178" s="126"/>
      <c r="R178" s="129"/>
      <c r="S178" s="129"/>
      <c r="T178" s="129"/>
      <c r="U178" s="129"/>
      <c r="V178" s="129"/>
      <c r="W178" s="129"/>
      <c r="X178" s="129"/>
      <c r="Y178" s="129"/>
      <c r="Z178" s="129"/>
      <c r="AA178" s="129"/>
      <c r="AB178" s="129"/>
      <c r="AC178" s="129"/>
      <c r="AD178" s="129"/>
      <c r="AE178" s="126"/>
    </row>
    <row r="179" spans="2:31" x14ac:dyDescent="0.25">
      <c r="B179" s="126"/>
      <c r="C179" s="126"/>
      <c r="D179" s="126"/>
      <c r="E179" s="126"/>
      <c r="F179" s="165"/>
      <c r="G179" s="126"/>
      <c r="H179" s="126"/>
      <c r="I179" s="126"/>
      <c r="J179" s="126"/>
      <c r="K179" s="126"/>
      <c r="L179" s="126"/>
      <c r="M179" s="126"/>
      <c r="N179" s="126"/>
      <c r="O179" s="126"/>
      <c r="P179" s="126"/>
      <c r="Q179" s="126"/>
      <c r="R179" s="129"/>
      <c r="S179" s="129"/>
      <c r="T179" s="129"/>
      <c r="U179" s="129"/>
      <c r="V179" s="129"/>
      <c r="W179" s="129"/>
      <c r="X179" s="129"/>
      <c r="Y179" s="129"/>
      <c r="Z179" s="129"/>
      <c r="AA179" s="129"/>
      <c r="AB179" s="129"/>
      <c r="AC179" s="129"/>
      <c r="AD179" s="129"/>
      <c r="AE179" s="126"/>
    </row>
    <row r="180" spans="2:31" x14ac:dyDescent="0.25">
      <c r="B180" s="126"/>
      <c r="C180" s="126"/>
      <c r="D180" s="126"/>
      <c r="E180" s="126"/>
      <c r="F180" s="165"/>
      <c r="G180" s="126"/>
      <c r="H180" s="126"/>
      <c r="I180" s="126"/>
      <c r="J180" s="126"/>
      <c r="K180" s="126"/>
      <c r="L180" s="126"/>
      <c r="M180" s="126"/>
      <c r="N180" s="126"/>
      <c r="O180" s="126"/>
      <c r="P180" s="126"/>
      <c r="Q180" s="126"/>
      <c r="R180" s="129"/>
      <c r="S180" s="129"/>
      <c r="T180" s="129"/>
      <c r="U180" s="129"/>
      <c r="V180" s="129"/>
      <c r="W180" s="129"/>
      <c r="X180" s="129"/>
      <c r="Y180" s="129"/>
      <c r="Z180" s="129"/>
      <c r="AA180" s="129"/>
      <c r="AB180" s="129"/>
      <c r="AC180" s="129"/>
      <c r="AD180" s="129"/>
      <c r="AE180" s="126"/>
    </row>
    <row r="181" spans="2:31" x14ac:dyDescent="0.25">
      <c r="B181" s="126"/>
      <c r="C181" s="126"/>
      <c r="D181" s="126"/>
      <c r="E181" s="126"/>
      <c r="F181" s="165"/>
      <c r="G181" s="126"/>
      <c r="H181" s="126"/>
      <c r="I181" s="126"/>
      <c r="J181" s="126"/>
      <c r="K181" s="126"/>
      <c r="L181" s="126"/>
      <c r="M181" s="126"/>
      <c r="N181" s="126"/>
      <c r="O181" s="126"/>
      <c r="P181" s="126"/>
      <c r="Q181" s="126"/>
      <c r="R181" s="129"/>
      <c r="S181" s="129"/>
      <c r="T181" s="129"/>
      <c r="U181" s="129"/>
      <c r="V181" s="129"/>
      <c r="W181" s="129"/>
      <c r="X181" s="129"/>
      <c r="Y181" s="129"/>
      <c r="Z181" s="129"/>
      <c r="AA181" s="129"/>
      <c r="AB181" s="129"/>
      <c r="AC181" s="129"/>
      <c r="AD181" s="129"/>
      <c r="AE181" s="126"/>
    </row>
    <row r="182" spans="2:31" x14ac:dyDescent="0.25">
      <c r="B182" s="126"/>
      <c r="C182" s="126"/>
      <c r="D182" s="126"/>
      <c r="E182" s="126"/>
      <c r="F182" s="165"/>
      <c r="G182" s="126"/>
      <c r="H182" s="126"/>
      <c r="I182" s="126"/>
      <c r="J182" s="126"/>
      <c r="K182" s="126"/>
      <c r="L182" s="126"/>
      <c r="M182" s="126"/>
      <c r="N182" s="126"/>
      <c r="O182" s="126"/>
      <c r="P182" s="126"/>
      <c r="Q182" s="126"/>
      <c r="R182" s="129"/>
      <c r="S182" s="129"/>
      <c r="T182" s="129"/>
      <c r="U182" s="129"/>
      <c r="V182" s="129"/>
      <c r="W182" s="129"/>
      <c r="X182" s="129"/>
      <c r="Y182" s="129"/>
      <c r="Z182" s="129"/>
      <c r="AA182" s="129"/>
      <c r="AB182" s="129"/>
      <c r="AC182" s="129"/>
      <c r="AD182" s="129"/>
      <c r="AE182" s="126"/>
    </row>
    <row r="183" spans="2:31" x14ac:dyDescent="0.25">
      <c r="B183" s="126"/>
      <c r="C183" s="126"/>
      <c r="D183" s="126"/>
      <c r="E183" s="126"/>
      <c r="F183" s="165"/>
      <c r="G183" s="126"/>
      <c r="H183" s="126"/>
      <c r="I183" s="126"/>
      <c r="J183" s="126"/>
      <c r="K183" s="126"/>
      <c r="L183" s="126"/>
      <c r="M183" s="126"/>
      <c r="N183" s="126"/>
      <c r="O183" s="126"/>
      <c r="P183" s="126"/>
      <c r="Q183" s="126"/>
      <c r="R183" s="129"/>
      <c r="S183" s="129"/>
      <c r="T183" s="129"/>
      <c r="U183" s="129"/>
      <c r="V183" s="129"/>
      <c r="W183" s="129"/>
      <c r="X183" s="129"/>
      <c r="Y183" s="129"/>
      <c r="Z183" s="129"/>
      <c r="AA183" s="129"/>
      <c r="AB183" s="129"/>
      <c r="AC183" s="129"/>
      <c r="AD183" s="129"/>
      <c r="AE183" s="126"/>
    </row>
    <row r="184" spans="2:31" x14ac:dyDescent="0.25">
      <c r="B184" s="126"/>
      <c r="C184" s="126"/>
      <c r="D184" s="126"/>
      <c r="E184" s="126"/>
      <c r="F184" s="165"/>
      <c r="G184" s="126"/>
      <c r="H184" s="126"/>
      <c r="I184" s="126"/>
      <c r="J184" s="126"/>
      <c r="K184" s="126"/>
      <c r="L184" s="126"/>
      <c r="M184" s="126"/>
      <c r="N184" s="126"/>
      <c r="O184" s="126"/>
      <c r="P184" s="126"/>
      <c r="Q184" s="126"/>
      <c r="R184" s="129"/>
      <c r="S184" s="129"/>
      <c r="T184" s="129"/>
      <c r="U184" s="129"/>
      <c r="V184" s="129"/>
      <c r="W184" s="129"/>
      <c r="X184" s="129"/>
      <c r="Y184" s="129"/>
      <c r="Z184" s="129"/>
      <c r="AA184" s="129"/>
      <c r="AB184" s="129"/>
      <c r="AC184" s="129"/>
      <c r="AD184" s="129"/>
      <c r="AE184" s="126"/>
    </row>
    <row r="185" spans="2:31" x14ac:dyDescent="0.25">
      <c r="B185" s="126"/>
      <c r="C185" s="126"/>
      <c r="D185" s="126"/>
      <c r="E185" s="126"/>
      <c r="F185" s="165"/>
      <c r="G185" s="126"/>
      <c r="H185" s="126"/>
      <c r="I185" s="126"/>
      <c r="J185" s="126"/>
      <c r="K185" s="126"/>
      <c r="L185" s="126"/>
      <c r="M185" s="126"/>
      <c r="N185" s="126"/>
      <c r="O185" s="126"/>
      <c r="P185" s="126"/>
      <c r="Q185" s="126"/>
      <c r="R185" s="129"/>
      <c r="S185" s="129"/>
      <c r="T185" s="129"/>
      <c r="U185" s="129"/>
      <c r="V185" s="129"/>
      <c r="W185" s="129"/>
      <c r="X185" s="129"/>
      <c r="Y185" s="129"/>
      <c r="Z185" s="129"/>
      <c r="AA185" s="129"/>
      <c r="AB185" s="129"/>
      <c r="AC185" s="129"/>
      <c r="AD185" s="129"/>
      <c r="AE185" s="126"/>
    </row>
    <row r="186" spans="2:31" x14ac:dyDescent="0.25">
      <c r="B186" s="126"/>
      <c r="C186" s="126"/>
      <c r="D186" s="126"/>
      <c r="E186" s="126"/>
      <c r="F186" s="165"/>
      <c r="G186" s="126"/>
      <c r="H186" s="126"/>
      <c r="I186" s="126"/>
      <c r="J186" s="126"/>
      <c r="K186" s="126"/>
      <c r="L186" s="126"/>
      <c r="M186" s="126"/>
      <c r="N186" s="126"/>
      <c r="O186" s="126"/>
      <c r="P186" s="126"/>
      <c r="Q186" s="126"/>
      <c r="R186" s="129"/>
      <c r="S186" s="129"/>
      <c r="T186" s="129"/>
      <c r="U186" s="129"/>
      <c r="V186" s="129"/>
      <c r="W186" s="129"/>
      <c r="X186" s="129"/>
      <c r="Y186" s="129"/>
      <c r="Z186" s="129"/>
      <c r="AA186" s="129"/>
      <c r="AB186" s="129"/>
      <c r="AC186" s="129"/>
      <c r="AD186" s="129"/>
      <c r="AE186" s="126"/>
    </row>
    <row r="187" spans="2:31" x14ac:dyDescent="0.25">
      <c r="B187" s="126"/>
      <c r="C187" s="126"/>
      <c r="D187" s="126"/>
      <c r="E187" s="126"/>
      <c r="F187" s="165"/>
      <c r="G187" s="126"/>
      <c r="H187" s="126"/>
      <c r="I187" s="126"/>
      <c r="J187" s="126"/>
      <c r="K187" s="126"/>
      <c r="L187" s="126"/>
      <c r="M187" s="126"/>
      <c r="N187" s="126"/>
      <c r="O187" s="126"/>
      <c r="P187" s="126"/>
      <c r="Q187" s="126"/>
      <c r="R187" s="129"/>
      <c r="S187" s="129"/>
      <c r="T187" s="129"/>
      <c r="U187" s="129"/>
      <c r="V187" s="129"/>
      <c r="W187" s="129"/>
      <c r="X187" s="129"/>
      <c r="Y187" s="129"/>
      <c r="Z187" s="129"/>
      <c r="AA187" s="129"/>
      <c r="AB187" s="129"/>
      <c r="AC187" s="129"/>
      <c r="AD187" s="129"/>
      <c r="AE187" s="126"/>
    </row>
    <row r="188" spans="2:31" x14ac:dyDescent="0.25">
      <c r="B188" s="126"/>
      <c r="C188" s="126"/>
      <c r="D188" s="126"/>
      <c r="E188" s="126"/>
      <c r="F188" s="165"/>
      <c r="G188" s="126"/>
      <c r="H188" s="126"/>
      <c r="I188" s="126"/>
      <c r="J188" s="126"/>
      <c r="K188" s="126"/>
      <c r="L188" s="126"/>
      <c r="M188" s="126"/>
      <c r="N188" s="126"/>
      <c r="O188" s="126"/>
      <c r="P188" s="126"/>
      <c r="Q188" s="126"/>
      <c r="R188" s="129"/>
      <c r="S188" s="129"/>
      <c r="T188" s="129"/>
      <c r="U188" s="129"/>
      <c r="V188" s="129"/>
      <c r="W188" s="129"/>
      <c r="X188" s="129"/>
      <c r="Y188" s="129"/>
      <c r="Z188" s="129"/>
      <c r="AA188" s="129"/>
      <c r="AB188" s="129"/>
      <c r="AC188" s="129"/>
      <c r="AD188" s="129"/>
      <c r="AE188" s="126"/>
    </row>
    <row r="189" spans="2:31" x14ac:dyDescent="0.25">
      <c r="B189" s="126"/>
      <c r="C189" s="126"/>
      <c r="D189" s="126"/>
      <c r="E189" s="126"/>
      <c r="F189" s="165"/>
      <c r="G189" s="126"/>
      <c r="H189" s="126"/>
      <c r="I189" s="126"/>
      <c r="J189" s="126"/>
      <c r="K189" s="126"/>
      <c r="L189" s="126"/>
      <c r="M189" s="126"/>
      <c r="N189" s="126"/>
      <c r="O189" s="126"/>
      <c r="P189" s="126"/>
      <c r="Q189" s="126"/>
      <c r="R189" s="129"/>
      <c r="S189" s="129"/>
      <c r="T189" s="129"/>
      <c r="U189" s="129"/>
      <c r="V189" s="129"/>
      <c r="W189" s="129"/>
      <c r="X189" s="129"/>
      <c r="Y189" s="129"/>
      <c r="Z189" s="129"/>
      <c r="AA189" s="129"/>
      <c r="AB189" s="129"/>
      <c r="AC189" s="129"/>
      <c r="AD189" s="129"/>
      <c r="AE189" s="126"/>
    </row>
    <row r="190" spans="2:31" x14ac:dyDescent="0.25">
      <c r="B190" s="126"/>
      <c r="C190" s="126"/>
      <c r="D190" s="126"/>
      <c r="E190" s="126"/>
      <c r="F190" s="165"/>
      <c r="G190" s="126"/>
      <c r="H190" s="126"/>
      <c r="I190" s="126"/>
      <c r="J190" s="126"/>
      <c r="K190" s="126"/>
      <c r="L190" s="126"/>
      <c r="M190" s="126"/>
      <c r="N190" s="126"/>
      <c r="O190" s="126"/>
      <c r="P190" s="126"/>
      <c r="Q190" s="126"/>
      <c r="R190" s="129"/>
      <c r="S190" s="129"/>
      <c r="T190" s="129"/>
      <c r="U190" s="129"/>
      <c r="V190" s="129"/>
      <c r="W190" s="129"/>
      <c r="X190" s="129"/>
      <c r="Y190" s="129"/>
      <c r="Z190" s="129"/>
      <c r="AA190" s="129"/>
      <c r="AB190" s="129"/>
      <c r="AC190" s="129"/>
      <c r="AD190" s="129"/>
      <c r="AE190" s="126"/>
    </row>
    <row r="191" spans="2:31" x14ac:dyDescent="0.25">
      <c r="B191" s="126"/>
      <c r="C191" s="126"/>
      <c r="D191" s="126"/>
      <c r="E191" s="126"/>
      <c r="F191" s="165"/>
      <c r="G191" s="126"/>
      <c r="H191" s="126"/>
      <c r="I191" s="126"/>
      <c r="J191" s="126"/>
      <c r="K191" s="126"/>
      <c r="L191" s="126"/>
      <c r="M191" s="126"/>
      <c r="N191" s="126"/>
      <c r="O191" s="126"/>
      <c r="P191" s="126"/>
      <c r="Q191" s="126"/>
      <c r="R191" s="129"/>
      <c r="S191" s="129"/>
      <c r="T191" s="129"/>
      <c r="U191" s="129"/>
      <c r="V191" s="129"/>
      <c r="W191" s="129"/>
      <c r="X191" s="129"/>
      <c r="Y191" s="129"/>
      <c r="Z191" s="129"/>
      <c r="AA191" s="129"/>
      <c r="AB191" s="129"/>
      <c r="AC191" s="129"/>
      <c r="AD191" s="129"/>
      <c r="AE191" s="126"/>
    </row>
    <row r="192" spans="2:31" x14ac:dyDescent="0.25">
      <c r="B192" s="126"/>
      <c r="C192" s="126"/>
      <c r="D192" s="126"/>
      <c r="E192" s="126"/>
      <c r="F192" s="165"/>
      <c r="G192" s="126"/>
      <c r="H192" s="126"/>
      <c r="I192" s="126"/>
      <c r="J192" s="126"/>
      <c r="K192" s="126"/>
      <c r="L192" s="126"/>
      <c r="M192" s="126"/>
      <c r="N192" s="126"/>
      <c r="O192" s="126"/>
      <c r="P192" s="126"/>
      <c r="Q192" s="126"/>
      <c r="R192" s="129"/>
      <c r="S192" s="129"/>
      <c r="T192" s="129"/>
      <c r="U192" s="129"/>
      <c r="V192" s="129"/>
      <c r="W192" s="129"/>
      <c r="X192" s="129"/>
      <c r="Y192" s="129"/>
      <c r="Z192" s="129"/>
      <c r="AA192" s="129"/>
      <c r="AB192" s="129"/>
      <c r="AC192" s="129"/>
      <c r="AD192" s="129"/>
      <c r="AE192" s="126"/>
    </row>
    <row r="193" spans="2:31" x14ac:dyDescent="0.25">
      <c r="B193" s="126"/>
      <c r="C193" s="126"/>
      <c r="D193" s="126"/>
      <c r="E193" s="126"/>
      <c r="F193" s="165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26"/>
      <c r="R193" s="129"/>
      <c r="S193" s="129"/>
      <c r="T193" s="129"/>
      <c r="U193" s="129"/>
      <c r="V193" s="129"/>
      <c r="W193" s="129"/>
      <c r="X193" s="129"/>
      <c r="Y193" s="129"/>
      <c r="Z193" s="129"/>
      <c r="AA193" s="129"/>
      <c r="AB193" s="129"/>
      <c r="AC193" s="129"/>
      <c r="AD193" s="129"/>
      <c r="AE193" s="126"/>
    </row>
    <row r="194" spans="2:31" x14ac:dyDescent="0.25">
      <c r="B194" s="126"/>
      <c r="C194" s="126"/>
      <c r="D194" s="126"/>
      <c r="E194" s="126"/>
      <c r="F194" s="165"/>
      <c r="G194" s="126"/>
      <c r="H194" s="126"/>
      <c r="I194" s="126"/>
      <c r="J194" s="126"/>
      <c r="K194" s="126"/>
      <c r="L194" s="126"/>
      <c r="M194" s="126"/>
      <c r="N194" s="126"/>
      <c r="O194" s="126"/>
      <c r="P194" s="126"/>
      <c r="Q194" s="126"/>
      <c r="R194" s="129"/>
      <c r="S194" s="129"/>
      <c r="T194" s="129"/>
      <c r="U194" s="129"/>
      <c r="V194" s="129"/>
      <c r="W194" s="129"/>
      <c r="X194" s="129"/>
      <c r="Y194" s="129"/>
      <c r="Z194" s="129"/>
      <c r="AA194" s="129"/>
      <c r="AB194" s="129"/>
      <c r="AC194" s="129"/>
      <c r="AD194" s="129"/>
      <c r="AE194" s="126"/>
    </row>
    <row r="195" spans="2:31" x14ac:dyDescent="0.25">
      <c r="B195" s="126"/>
      <c r="C195" s="126"/>
      <c r="D195" s="126"/>
      <c r="E195" s="126"/>
      <c r="F195" s="165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26"/>
      <c r="R195" s="129"/>
      <c r="S195" s="129"/>
      <c r="T195" s="129"/>
      <c r="U195" s="129"/>
      <c r="V195" s="129"/>
      <c r="W195" s="129"/>
      <c r="X195" s="129"/>
      <c r="Y195" s="129"/>
      <c r="Z195" s="129"/>
      <c r="AA195" s="129"/>
      <c r="AB195" s="129"/>
      <c r="AC195" s="129"/>
      <c r="AD195" s="129"/>
      <c r="AE195" s="126"/>
    </row>
    <row r="196" spans="2:31" x14ac:dyDescent="0.25">
      <c r="B196" s="126"/>
      <c r="C196" s="126"/>
      <c r="D196" s="126"/>
      <c r="E196" s="126"/>
      <c r="F196" s="165"/>
      <c r="G196" s="126"/>
      <c r="H196" s="126"/>
      <c r="I196" s="126"/>
      <c r="J196" s="126"/>
      <c r="K196" s="126"/>
      <c r="L196" s="126"/>
      <c r="M196" s="126"/>
      <c r="N196" s="126"/>
      <c r="O196" s="126"/>
      <c r="P196" s="126"/>
      <c r="Q196" s="126"/>
      <c r="R196" s="129"/>
      <c r="S196" s="129"/>
      <c r="T196" s="129"/>
      <c r="U196" s="129"/>
      <c r="V196" s="129"/>
      <c r="W196" s="129"/>
      <c r="X196" s="129"/>
      <c r="Y196" s="129"/>
      <c r="Z196" s="129"/>
      <c r="AA196" s="129"/>
      <c r="AB196" s="129"/>
      <c r="AC196" s="129"/>
      <c r="AD196" s="129"/>
      <c r="AE196" s="126"/>
    </row>
    <row r="197" spans="2:31" x14ac:dyDescent="0.25">
      <c r="B197" s="126"/>
      <c r="C197" s="126"/>
      <c r="D197" s="126"/>
      <c r="E197" s="126"/>
      <c r="F197" s="165"/>
      <c r="G197" s="126"/>
      <c r="H197" s="126"/>
      <c r="I197" s="126"/>
      <c r="J197" s="126"/>
      <c r="K197" s="126"/>
      <c r="L197" s="126"/>
      <c r="M197" s="126"/>
      <c r="N197" s="126"/>
      <c r="O197" s="126"/>
      <c r="P197" s="126"/>
      <c r="Q197" s="126"/>
      <c r="R197" s="129"/>
      <c r="S197" s="129"/>
      <c r="T197" s="129"/>
      <c r="U197" s="129"/>
      <c r="V197" s="129"/>
      <c r="W197" s="129"/>
      <c r="X197" s="129"/>
      <c r="Y197" s="129"/>
      <c r="Z197" s="129"/>
      <c r="AA197" s="129"/>
      <c r="AB197" s="129"/>
      <c r="AC197" s="129"/>
      <c r="AD197" s="129"/>
      <c r="AE197" s="126"/>
    </row>
    <row r="198" spans="2:31" x14ac:dyDescent="0.25">
      <c r="B198" s="126"/>
      <c r="C198" s="126"/>
      <c r="D198" s="126"/>
      <c r="E198" s="126"/>
      <c r="F198" s="165"/>
      <c r="G198" s="126"/>
      <c r="H198" s="126"/>
      <c r="I198" s="126"/>
      <c r="J198" s="126"/>
      <c r="K198" s="126"/>
      <c r="L198" s="126"/>
      <c r="M198" s="126"/>
      <c r="N198" s="126"/>
      <c r="O198" s="126"/>
      <c r="P198" s="126"/>
      <c r="Q198" s="126"/>
      <c r="R198" s="129"/>
      <c r="S198" s="129"/>
      <c r="T198" s="129"/>
      <c r="U198" s="129"/>
      <c r="V198" s="129"/>
      <c r="W198" s="129"/>
      <c r="X198" s="129"/>
      <c r="Y198" s="129"/>
      <c r="Z198" s="129"/>
      <c r="AA198" s="129"/>
      <c r="AB198" s="129"/>
      <c r="AC198" s="129"/>
      <c r="AD198" s="129"/>
      <c r="AE198" s="126"/>
    </row>
    <row r="199" spans="2:31" x14ac:dyDescent="0.25">
      <c r="B199" s="126"/>
      <c r="C199" s="126"/>
      <c r="D199" s="126"/>
      <c r="E199" s="126"/>
      <c r="F199" s="165"/>
      <c r="G199" s="126"/>
      <c r="H199" s="126"/>
      <c r="I199" s="126"/>
      <c r="J199" s="126"/>
      <c r="K199" s="126"/>
      <c r="L199" s="126"/>
      <c r="M199" s="126"/>
      <c r="N199" s="126"/>
      <c r="O199" s="126"/>
      <c r="P199" s="126"/>
      <c r="Q199" s="126"/>
      <c r="R199" s="129"/>
      <c r="S199" s="129"/>
      <c r="T199" s="129"/>
      <c r="U199" s="129"/>
      <c r="V199" s="129"/>
      <c r="W199" s="129"/>
      <c r="X199" s="129"/>
      <c r="Y199" s="129"/>
      <c r="Z199" s="129"/>
      <c r="AA199" s="129"/>
      <c r="AB199" s="129"/>
      <c r="AC199" s="129"/>
      <c r="AD199" s="129"/>
      <c r="AE199" s="126"/>
    </row>
    <row r="200" spans="2:31" x14ac:dyDescent="0.25">
      <c r="B200" s="126"/>
      <c r="C200" s="126"/>
      <c r="D200" s="126"/>
      <c r="E200" s="126"/>
      <c r="F200" s="165"/>
      <c r="G200" s="126"/>
      <c r="H200" s="126"/>
      <c r="I200" s="126"/>
      <c r="J200" s="126"/>
      <c r="K200" s="126"/>
      <c r="L200" s="126"/>
      <c r="M200" s="126"/>
      <c r="N200" s="126"/>
      <c r="O200" s="126"/>
      <c r="P200" s="126"/>
      <c r="Q200" s="126"/>
      <c r="R200" s="129"/>
      <c r="S200" s="129"/>
      <c r="T200" s="129"/>
      <c r="U200" s="129"/>
      <c r="V200" s="129"/>
      <c r="W200" s="129"/>
      <c r="X200" s="129"/>
      <c r="Y200" s="129"/>
      <c r="Z200" s="129"/>
      <c r="AA200" s="129"/>
      <c r="AB200" s="129"/>
      <c r="AC200" s="129"/>
      <c r="AD200" s="129"/>
      <c r="AE200" s="126"/>
    </row>
    <row r="201" spans="2:31" x14ac:dyDescent="0.25">
      <c r="B201" s="126"/>
      <c r="C201" s="126"/>
      <c r="D201" s="126"/>
      <c r="E201" s="126"/>
      <c r="F201" s="165"/>
      <c r="G201" s="126"/>
      <c r="H201" s="126"/>
      <c r="I201" s="126"/>
      <c r="J201" s="126"/>
      <c r="K201" s="126"/>
      <c r="L201" s="126"/>
      <c r="M201" s="126"/>
      <c r="N201" s="126"/>
      <c r="O201" s="126"/>
      <c r="P201" s="126"/>
      <c r="Q201" s="126"/>
      <c r="R201" s="129"/>
      <c r="S201" s="129"/>
      <c r="T201" s="129"/>
      <c r="U201" s="129"/>
      <c r="V201" s="129"/>
      <c r="W201" s="129"/>
      <c r="X201" s="129"/>
      <c r="Y201" s="129"/>
      <c r="Z201" s="129"/>
      <c r="AA201" s="129"/>
      <c r="AB201" s="129"/>
      <c r="AC201" s="129"/>
      <c r="AD201" s="129"/>
      <c r="AE201" s="126"/>
    </row>
    <row r="202" spans="2:31" x14ac:dyDescent="0.25">
      <c r="B202" s="126"/>
      <c r="C202" s="126"/>
      <c r="D202" s="126"/>
      <c r="E202" s="126"/>
      <c r="F202" s="165"/>
      <c r="G202" s="126"/>
      <c r="H202" s="126"/>
      <c r="I202" s="126"/>
      <c r="J202" s="126"/>
      <c r="K202" s="126"/>
      <c r="L202" s="126"/>
      <c r="M202" s="126"/>
      <c r="N202" s="126"/>
      <c r="O202" s="126"/>
      <c r="P202" s="126"/>
      <c r="Q202" s="126"/>
      <c r="R202" s="129"/>
      <c r="S202" s="129"/>
      <c r="T202" s="129"/>
      <c r="U202" s="129"/>
      <c r="V202" s="129"/>
      <c r="W202" s="129"/>
      <c r="X202" s="129"/>
      <c r="Y202" s="129"/>
      <c r="Z202" s="129"/>
      <c r="AA202" s="129"/>
      <c r="AB202" s="129"/>
      <c r="AC202" s="129"/>
      <c r="AD202" s="129"/>
      <c r="AE202" s="126"/>
    </row>
    <row r="203" spans="2:31" x14ac:dyDescent="0.25">
      <c r="B203" s="126"/>
      <c r="C203" s="126"/>
      <c r="D203" s="126"/>
      <c r="E203" s="126"/>
      <c r="F203" s="165"/>
      <c r="G203" s="126"/>
      <c r="H203" s="126"/>
      <c r="I203" s="126"/>
      <c r="J203" s="126"/>
      <c r="K203" s="126"/>
      <c r="L203" s="126"/>
      <c r="M203" s="126"/>
      <c r="N203" s="126"/>
      <c r="O203" s="126"/>
      <c r="P203" s="126"/>
      <c r="Q203" s="126"/>
      <c r="R203" s="129"/>
      <c r="S203" s="129"/>
      <c r="T203" s="129"/>
      <c r="U203" s="129"/>
      <c r="V203" s="129"/>
      <c r="W203" s="129"/>
      <c r="X203" s="129"/>
      <c r="Y203" s="129"/>
      <c r="Z203" s="129"/>
      <c r="AA203" s="129"/>
      <c r="AB203" s="129"/>
      <c r="AC203" s="129"/>
      <c r="AD203" s="129"/>
      <c r="AE203" s="126"/>
    </row>
    <row r="204" spans="2:31" x14ac:dyDescent="0.25">
      <c r="B204" s="126"/>
      <c r="C204" s="126"/>
      <c r="D204" s="126"/>
      <c r="E204" s="126"/>
      <c r="F204" s="165"/>
      <c r="G204" s="126"/>
      <c r="H204" s="126"/>
      <c r="I204" s="126"/>
      <c r="J204" s="126"/>
      <c r="K204" s="126"/>
      <c r="L204" s="126"/>
      <c r="M204" s="126"/>
      <c r="N204" s="126"/>
      <c r="O204" s="126"/>
      <c r="P204" s="126"/>
      <c r="Q204" s="126"/>
      <c r="R204" s="129"/>
      <c r="S204" s="129"/>
      <c r="T204" s="129"/>
      <c r="U204" s="129"/>
      <c r="V204" s="129"/>
      <c r="W204" s="129"/>
      <c r="X204" s="129"/>
      <c r="Y204" s="129"/>
      <c r="Z204" s="129"/>
      <c r="AA204" s="129"/>
      <c r="AB204" s="129"/>
      <c r="AC204" s="129"/>
      <c r="AD204" s="129"/>
      <c r="AE204" s="126"/>
    </row>
    <row r="205" spans="2:31" x14ac:dyDescent="0.25">
      <c r="B205" s="126"/>
      <c r="C205" s="126"/>
      <c r="D205" s="126"/>
      <c r="E205" s="126"/>
      <c r="F205" s="165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26"/>
      <c r="R205" s="129"/>
      <c r="S205" s="129"/>
      <c r="T205" s="129"/>
      <c r="U205" s="129"/>
      <c r="V205" s="129"/>
      <c r="W205" s="129"/>
      <c r="X205" s="129"/>
      <c r="Y205" s="129"/>
      <c r="Z205" s="129"/>
      <c r="AA205" s="129"/>
      <c r="AB205" s="129"/>
      <c r="AC205" s="129"/>
      <c r="AD205" s="129"/>
      <c r="AE205" s="126"/>
    </row>
    <row r="206" spans="2:31" x14ac:dyDescent="0.25">
      <c r="B206" s="126"/>
      <c r="C206" s="126"/>
      <c r="D206" s="126"/>
      <c r="E206" s="126"/>
      <c r="F206" s="165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9"/>
      <c r="S206" s="129"/>
      <c r="T206" s="129"/>
      <c r="U206" s="129"/>
      <c r="V206" s="129"/>
      <c r="W206" s="129"/>
      <c r="X206" s="129"/>
      <c r="Y206" s="129"/>
      <c r="Z206" s="129"/>
      <c r="AA206" s="129"/>
      <c r="AB206" s="129"/>
      <c r="AC206" s="129"/>
      <c r="AD206" s="129"/>
      <c r="AE206" s="126"/>
    </row>
    <row r="207" spans="2:31" x14ac:dyDescent="0.25">
      <c r="B207" s="126"/>
      <c r="C207" s="126"/>
      <c r="D207" s="126"/>
      <c r="E207" s="126"/>
      <c r="F207" s="165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26"/>
      <c r="R207" s="129"/>
      <c r="S207" s="129"/>
      <c r="T207" s="129"/>
      <c r="U207" s="129"/>
      <c r="V207" s="129"/>
      <c r="W207" s="129"/>
      <c r="X207" s="129"/>
      <c r="Y207" s="129"/>
      <c r="Z207" s="129"/>
      <c r="AA207" s="129"/>
      <c r="AB207" s="129"/>
      <c r="AC207" s="129"/>
      <c r="AD207" s="129"/>
      <c r="AE207" s="126"/>
    </row>
    <row r="208" spans="2:31" x14ac:dyDescent="0.25">
      <c r="B208" s="126"/>
      <c r="C208" s="126"/>
      <c r="D208" s="126"/>
      <c r="E208" s="126"/>
      <c r="F208" s="165"/>
      <c r="G208" s="126"/>
      <c r="H208" s="126"/>
      <c r="I208" s="126"/>
      <c r="J208" s="126"/>
      <c r="K208" s="126"/>
      <c r="L208" s="126"/>
      <c r="M208" s="126"/>
      <c r="N208" s="126"/>
      <c r="O208" s="126"/>
      <c r="P208" s="126"/>
      <c r="Q208" s="126"/>
      <c r="R208" s="129"/>
      <c r="S208" s="129"/>
      <c r="T208" s="129"/>
      <c r="U208" s="129"/>
      <c r="V208" s="129"/>
      <c r="W208" s="129"/>
      <c r="X208" s="129"/>
      <c r="Y208" s="129"/>
      <c r="Z208" s="129"/>
      <c r="AA208" s="129"/>
      <c r="AB208" s="129"/>
      <c r="AC208" s="129"/>
      <c r="AD208" s="129"/>
      <c r="AE208" s="126"/>
    </row>
    <row r="209" spans="2:31" x14ac:dyDescent="0.25">
      <c r="B209" s="126"/>
      <c r="C209" s="126"/>
      <c r="D209" s="126"/>
      <c r="E209" s="126"/>
      <c r="F209" s="165"/>
      <c r="G209" s="126"/>
      <c r="H209" s="126"/>
      <c r="I209" s="126"/>
      <c r="J209" s="126"/>
      <c r="K209" s="126"/>
      <c r="L209" s="126"/>
      <c r="M209" s="126"/>
      <c r="N209" s="126"/>
      <c r="O209" s="126"/>
      <c r="P209" s="126"/>
      <c r="Q209" s="126"/>
      <c r="R209" s="129"/>
      <c r="S209" s="129"/>
      <c r="T209" s="129"/>
      <c r="U209" s="129"/>
      <c r="V209" s="129"/>
      <c r="W209" s="129"/>
      <c r="X209" s="129"/>
      <c r="Y209" s="129"/>
      <c r="Z209" s="129"/>
      <c r="AA209" s="129"/>
      <c r="AB209" s="129"/>
      <c r="AC209" s="129"/>
      <c r="AD209" s="129"/>
      <c r="AE209" s="126"/>
    </row>
    <row r="210" spans="2:31" x14ac:dyDescent="0.25">
      <c r="B210" s="126"/>
      <c r="C210" s="126"/>
      <c r="D210" s="126"/>
      <c r="E210" s="126"/>
      <c r="F210" s="165"/>
      <c r="G210" s="126"/>
      <c r="H210" s="126"/>
      <c r="I210" s="126"/>
      <c r="J210" s="126"/>
      <c r="K210" s="126"/>
      <c r="L210" s="126"/>
      <c r="M210" s="126"/>
      <c r="N210" s="126"/>
      <c r="O210" s="126"/>
      <c r="P210" s="126"/>
      <c r="Q210" s="126"/>
      <c r="R210" s="129"/>
      <c r="S210" s="129"/>
      <c r="T210" s="129"/>
      <c r="U210" s="129"/>
      <c r="V210" s="129"/>
      <c r="W210" s="129"/>
      <c r="X210" s="129"/>
      <c r="Y210" s="129"/>
      <c r="Z210" s="129"/>
      <c r="AA210" s="129"/>
      <c r="AB210" s="129"/>
      <c r="AC210" s="129"/>
      <c r="AD210" s="129"/>
      <c r="AE210" s="126"/>
    </row>
    <row r="211" spans="2:31" x14ac:dyDescent="0.25">
      <c r="B211" s="126"/>
      <c r="C211" s="126"/>
      <c r="D211" s="126"/>
      <c r="E211" s="126"/>
      <c r="F211" s="165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26"/>
      <c r="R211" s="129"/>
      <c r="S211" s="129"/>
      <c r="T211" s="129"/>
      <c r="U211" s="129"/>
      <c r="V211" s="129"/>
      <c r="W211" s="129"/>
      <c r="X211" s="129"/>
      <c r="Y211" s="129"/>
      <c r="Z211" s="129"/>
      <c r="AA211" s="129"/>
      <c r="AB211" s="129"/>
      <c r="AC211" s="129"/>
      <c r="AD211" s="129"/>
      <c r="AE211" s="126"/>
    </row>
    <row r="212" spans="2:31" x14ac:dyDescent="0.25">
      <c r="B212" s="126"/>
      <c r="C212" s="126"/>
      <c r="D212" s="126"/>
      <c r="E212" s="126"/>
      <c r="F212" s="165"/>
      <c r="G212" s="126"/>
      <c r="H212" s="126"/>
      <c r="I212" s="126"/>
      <c r="J212" s="126"/>
      <c r="K212" s="126"/>
      <c r="L212" s="126"/>
      <c r="M212" s="126"/>
      <c r="N212" s="126"/>
      <c r="O212" s="126"/>
      <c r="P212" s="126"/>
      <c r="Q212" s="126"/>
      <c r="R212" s="129"/>
      <c r="S212" s="129"/>
      <c r="T212" s="129"/>
      <c r="U212" s="129"/>
      <c r="V212" s="129"/>
      <c r="W212" s="129"/>
      <c r="X212" s="129"/>
      <c r="Y212" s="129"/>
      <c r="Z212" s="129"/>
      <c r="AA212" s="129"/>
      <c r="AB212" s="129"/>
      <c r="AC212" s="129"/>
      <c r="AD212" s="129"/>
      <c r="AE212" s="126"/>
    </row>
    <row r="213" spans="2:31" x14ac:dyDescent="0.25">
      <c r="B213" s="126"/>
      <c r="C213" s="126"/>
      <c r="D213" s="126"/>
      <c r="E213" s="126"/>
      <c r="F213" s="165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9"/>
      <c r="S213" s="129"/>
      <c r="T213" s="129"/>
      <c r="U213" s="129"/>
      <c r="V213" s="129"/>
      <c r="W213" s="129"/>
      <c r="X213" s="129"/>
      <c r="Y213" s="129"/>
      <c r="Z213" s="129"/>
      <c r="AA213" s="129"/>
      <c r="AB213" s="129"/>
      <c r="AC213" s="129"/>
      <c r="AD213" s="129"/>
      <c r="AE213" s="126"/>
    </row>
    <row r="214" spans="2:31" x14ac:dyDescent="0.25">
      <c r="B214" s="126"/>
      <c r="C214" s="126"/>
      <c r="D214" s="126"/>
      <c r="E214" s="126"/>
      <c r="F214" s="165"/>
      <c r="G214" s="126"/>
      <c r="H214" s="126"/>
      <c r="I214" s="126"/>
      <c r="J214" s="126"/>
      <c r="K214" s="126"/>
      <c r="L214" s="126"/>
      <c r="M214" s="126"/>
      <c r="N214" s="126"/>
      <c r="O214" s="126"/>
      <c r="P214" s="126"/>
      <c r="Q214" s="126"/>
      <c r="R214" s="129"/>
      <c r="S214" s="129"/>
      <c r="T214" s="129"/>
      <c r="U214" s="129"/>
      <c r="V214" s="129"/>
      <c r="W214" s="129"/>
      <c r="X214" s="129"/>
      <c r="Y214" s="129"/>
      <c r="Z214" s="129"/>
      <c r="AA214" s="129"/>
      <c r="AB214" s="129"/>
      <c r="AC214" s="129"/>
      <c r="AD214" s="129"/>
      <c r="AE214" s="126"/>
    </row>
    <row r="215" spans="2:31" x14ac:dyDescent="0.25">
      <c r="B215" s="126"/>
      <c r="C215" s="126"/>
      <c r="D215" s="126"/>
      <c r="E215" s="126"/>
      <c r="F215" s="165"/>
      <c r="G215" s="126"/>
      <c r="H215" s="126"/>
      <c r="I215" s="126"/>
      <c r="J215" s="126"/>
      <c r="K215" s="126"/>
      <c r="L215" s="126"/>
      <c r="M215" s="126"/>
      <c r="N215" s="126"/>
      <c r="O215" s="126"/>
      <c r="P215" s="126"/>
      <c r="Q215" s="126"/>
      <c r="R215" s="129"/>
      <c r="S215" s="129"/>
      <c r="T215" s="129"/>
      <c r="U215" s="129"/>
      <c r="V215" s="129"/>
      <c r="W215" s="129"/>
      <c r="X215" s="129"/>
      <c r="Y215" s="129"/>
      <c r="Z215" s="129"/>
      <c r="AA215" s="129"/>
      <c r="AB215" s="129"/>
      <c r="AC215" s="129"/>
      <c r="AD215" s="129"/>
      <c r="AE215" s="126"/>
    </row>
    <row r="216" spans="2:31" x14ac:dyDescent="0.25">
      <c r="B216" s="126"/>
      <c r="C216" s="126"/>
      <c r="D216" s="126"/>
      <c r="E216" s="126"/>
      <c r="F216" s="165"/>
      <c r="G216" s="126"/>
      <c r="H216" s="126"/>
      <c r="I216" s="126"/>
      <c r="J216" s="126"/>
      <c r="K216" s="126"/>
      <c r="L216" s="126"/>
      <c r="M216" s="126"/>
      <c r="N216" s="126"/>
      <c r="O216" s="126"/>
      <c r="P216" s="126"/>
      <c r="Q216" s="126"/>
      <c r="R216" s="129"/>
      <c r="S216" s="129"/>
      <c r="T216" s="129"/>
      <c r="U216" s="129"/>
      <c r="V216" s="129"/>
      <c r="W216" s="129"/>
      <c r="X216" s="129"/>
      <c r="Y216" s="129"/>
      <c r="Z216" s="129"/>
      <c r="AA216" s="129"/>
      <c r="AB216" s="129"/>
      <c r="AC216" s="129"/>
      <c r="AD216" s="129"/>
      <c r="AE216" s="126"/>
    </row>
    <row r="217" spans="2:31" x14ac:dyDescent="0.25">
      <c r="B217" s="126"/>
      <c r="C217" s="126"/>
      <c r="D217" s="126"/>
      <c r="E217" s="126"/>
      <c r="F217" s="165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9"/>
      <c r="S217" s="129"/>
      <c r="T217" s="129"/>
      <c r="U217" s="129"/>
      <c r="V217" s="129"/>
      <c r="W217" s="129"/>
      <c r="X217" s="129"/>
      <c r="Y217" s="129"/>
      <c r="Z217" s="129"/>
      <c r="AA217" s="129"/>
      <c r="AB217" s="129"/>
      <c r="AC217" s="129"/>
      <c r="AD217" s="129"/>
      <c r="AE217" s="126"/>
    </row>
    <row r="218" spans="2:31" x14ac:dyDescent="0.25">
      <c r="B218" s="126"/>
      <c r="C218" s="126"/>
      <c r="D218" s="126"/>
      <c r="E218" s="126"/>
      <c r="F218" s="165"/>
      <c r="G218" s="126"/>
      <c r="H218" s="126"/>
      <c r="I218" s="126"/>
      <c r="J218" s="126"/>
      <c r="K218" s="126"/>
      <c r="L218" s="126"/>
      <c r="M218" s="126"/>
      <c r="N218" s="126"/>
      <c r="O218" s="126"/>
      <c r="P218" s="126"/>
      <c r="Q218" s="126"/>
      <c r="R218" s="129"/>
      <c r="S218" s="129"/>
      <c r="T218" s="129"/>
      <c r="U218" s="129"/>
      <c r="V218" s="129"/>
      <c r="W218" s="129"/>
      <c r="X218" s="129"/>
      <c r="Y218" s="129"/>
      <c r="Z218" s="129"/>
      <c r="AA218" s="129"/>
      <c r="AB218" s="129"/>
      <c r="AC218" s="129"/>
      <c r="AD218" s="129"/>
      <c r="AE218" s="126"/>
    </row>
    <row r="219" spans="2:31" x14ac:dyDescent="0.25">
      <c r="B219" s="126"/>
      <c r="C219" s="126"/>
      <c r="D219" s="126"/>
      <c r="E219" s="126"/>
      <c r="F219" s="165"/>
      <c r="G219" s="126"/>
      <c r="H219" s="126"/>
      <c r="I219" s="126"/>
      <c r="J219" s="126"/>
      <c r="K219" s="126"/>
      <c r="L219" s="126"/>
      <c r="M219" s="126"/>
      <c r="N219" s="126"/>
      <c r="O219" s="126"/>
      <c r="P219" s="126"/>
      <c r="Q219" s="126"/>
      <c r="R219" s="129"/>
      <c r="S219" s="129"/>
      <c r="T219" s="129"/>
      <c r="U219" s="129"/>
      <c r="V219" s="129"/>
      <c r="W219" s="129"/>
      <c r="X219" s="129"/>
      <c r="Y219" s="129"/>
      <c r="Z219" s="129"/>
      <c r="AA219" s="129"/>
      <c r="AB219" s="129"/>
      <c r="AC219" s="129"/>
      <c r="AD219" s="129"/>
      <c r="AE219" s="126"/>
    </row>
    <row r="220" spans="2:31" x14ac:dyDescent="0.25">
      <c r="B220" s="126"/>
      <c r="C220" s="126"/>
      <c r="D220" s="126"/>
      <c r="E220" s="126"/>
      <c r="F220" s="165"/>
      <c r="G220" s="126"/>
      <c r="H220" s="126"/>
      <c r="I220" s="126"/>
      <c r="J220" s="126"/>
      <c r="K220" s="126"/>
      <c r="L220" s="126"/>
      <c r="M220" s="126"/>
      <c r="N220" s="126"/>
      <c r="O220" s="126"/>
      <c r="P220" s="126"/>
      <c r="Q220" s="126"/>
      <c r="R220" s="129"/>
      <c r="S220" s="129"/>
      <c r="T220" s="129"/>
      <c r="U220" s="129"/>
      <c r="V220" s="129"/>
      <c r="W220" s="129"/>
      <c r="X220" s="129"/>
      <c r="Y220" s="129"/>
      <c r="Z220" s="129"/>
      <c r="AA220" s="129"/>
      <c r="AB220" s="129"/>
      <c r="AC220" s="129"/>
      <c r="AD220" s="129"/>
      <c r="AE220" s="126"/>
    </row>
    <row r="221" spans="2:31" x14ac:dyDescent="0.25">
      <c r="B221" s="126"/>
      <c r="C221" s="126"/>
      <c r="D221" s="126"/>
      <c r="E221" s="126"/>
      <c r="F221" s="165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9"/>
      <c r="S221" s="129"/>
      <c r="T221" s="129"/>
      <c r="U221" s="129"/>
      <c r="V221" s="129"/>
      <c r="W221" s="129"/>
      <c r="X221" s="129"/>
      <c r="Y221" s="129"/>
      <c r="Z221" s="129"/>
      <c r="AA221" s="129"/>
      <c r="AB221" s="129"/>
      <c r="AC221" s="129"/>
      <c r="AD221" s="129"/>
      <c r="AE221" s="126"/>
    </row>
    <row r="222" spans="2:31" x14ac:dyDescent="0.25">
      <c r="B222" s="126"/>
      <c r="C222" s="126"/>
      <c r="D222" s="126"/>
      <c r="E222" s="126"/>
      <c r="F222" s="165"/>
      <c r="G222" s="126"/>
      <c r="H222" s="126"/>
      <c r="I222" s="126"/>
      <c r="J222" s="126"/>
      <c r="K222" s="126"/>
      <c r="L222" s="126"/>
      <c r="M222" s="126"/>
      <c r="N222" s="126"/>
      <c r="O222" s="126"/>
      <c r="P222" s="126"/>
      <c r="Q222" s="126"/>
      <c r="R222" s="129"/>
      <c r="S222" s="129"/>
      <c r="T222" s="129"/>
      <c r="U222" s="129"/>
      <c r="V222" s="129"/>
      <c r="W222" s="129"/>
      <c r="X222" s="129"/>
      <c r="Y222" s="129"/>
      <c r="Z222" s="129"/>
      <c r="AA222" s="129"/>
      <c r="AB222" s="129"/>
      <c r="AC222" s="129"/>
      <c r="AD222" s="129"/>
      <c r="AE222" s="126"/>
    </row>
    <row r="223" spans="2:31" x14ac:dyDescent="0.25">
      <c r="B223" s="126"/>
      <c r="C223" s="126"/>
      <c r="D223" s="126"/>
      <c r="E223" s="126"/>
      <c r="F223" s="165"/>
      <c r="G223" s="126"/>
      <c r="H223" s="126"/>
      <c r="I223" s="126"/>
      <c r="J223" s="126"/>
      <c r="K223" s="126"/>
      <c r="L223" s="126"/>
      <c r="M223" s="126"/>
      <c r="N223" s="126"/>
      <c r="O223" s="126"/>
      <c r="P223" s="126"/>
      <c r="Q223" s="126"/>
      <c r="R223" s="129"/>
      <c r="S223" s="129"/>
      <c r="T223" s="129"/>
      <c r="U223" s="129"/>
      <c r="V223" s="129"/>
      <c r="W223" s="129"/>
      <c r="X223" s="129"/>
      <c r="Y223" s="129"/>
      <c r="Z223" s="129"/>
      <c r="AA223" s="129"/>
      <c r="AB223" s="129"/>
      <c r="AC223" s="129"/>
      <c r="AD223" s="129"/>
      <c r="AE223" s="126"/>
    </row>
    <row r="224" spans="2:31" x14ac:dyDescent="0.25">
      <c r="B224" s="126"/>
      <c r="C224" s="126"/>
      <c r="D224" s="126"/>
      <c r="E224" s="126"/>
      <c r="F224" s="165"/>
      <c r="G224" s="126"/>
      <c r="H224" s="126"/>
      <c r="I224" s="126"/>
      <c r="J224" s="126"/>
      <c r="K224" s="126"/>
      <c r="L224" s="126"/>
      <c r="M224" s="126"/>
      <c r="N224" s="126"/>
      <c r="O224" s="126"/>
      <c r="P224" s="126"/>
      <c r="Q224" s="126"/>
      <c r="R224" s="129"/>
      <c r="S224" s="129"/>
      <c r="T224" s="129"/>
      <c r="U224" s="129"/>
      <c r="V224" s="129"/>
      <c r="W224" s="129"/>
      <c r="X224" s="129"/>
      <c r="Y224" s="129"/>
      <c r="Z224" s="129"/>
      <c r="AA224" s="129"/>
      <c r="AB224" s="129"/>
      <c r="AC224" s="129"/>
      <c r="AD224" s="129"/>
      <c r="AE224" s="126"/>
    </row>
    <row r="225" spans="2:31" x14ac:dyDescent="0.25">
      <c r="B225" s="126"/>
      <c r="C225" s="126"/>
      <c r="D225" s="126"/>
      <c r="E225" s="126"/>
      <c r="F225" s="165"/>
      <c r="G225" s="126"/>
      <c r="H225" s="126"/>
      <c r="I225" s="126"/>
      <c r="J225" s="126"/>
      <c r="K225" s="126"/>
      <c r="L225" s="126"/>
      <c r="M225" s="126"/>
      <c r="N225" s="126"/>
      <c r="O225" s="126"/>
      <c r="P225" s="126"/>
      <c r="Q225" s="126"/>
      <c r="R225" s="129"/>
      <c r="S225" s="129"/>
      <c r="T225" s="129"/>
      <c r="U225" s="129"/>
      <c r="V225" s="129"/>
      <c r="W225" s="129"/>
      <c r="X225" s="129"/>
      <c r="Y225" s="129"/>
      <c r="Z225" s="129"/>
      <c r="AA225" s="129"/>
      <c r="AB225" s="129"/>
      <c r="AC225" s="129"/>
      <c r="AD225" s="129"/>
      <c r="AE225" s="126"/>
    </row>
    <row r="226" spans="2:31" x14ac:dyDescent="0.25">
      <c r="B226" s="126"/>
      <c r="C226" s="126"/>
      <c r="D226" s="126"/>
      <c r="E226" s="126"/>
      <c r="F226" s="165"/>
      <c r="G226" s="126"/>
      <c r="H226" s="126"/>
      <c r="I226" s="126"/>
      <c r="J226" s="126"/>
      <c r="K226" s="126"/>
      <c r="L226" s="126"/>
      <c r="M226" s="126"/>
      <c r="N226" s="126"/>
      <c r="O226" s="126"/>
      <c r="P226" s="126"/>
      <c r="Q226" s="126"/>
      <c r="R226" s="129"/>
      <c r="S226" s="129"/>
      <c r="T226" s="129"/>
      <c r="U226" s="129"/>
      <c r="V226" s="129"/>
      <c r="W226" s="129"/>
      <c r="X226" s="129"/>
      <c r="Y226" s="129"/>
      <c r="Z226" s="129"/>
      <c r="AA226" s="129"/>
      <c r="AB226" s="129"/>
      <c r="AC226" s="129"/>
      <c r="AD226" s="129"/>
      <c r="AE226" s="126"/>
    </row>
    <row r="227" spans="2:31" x14ac:dyDescent="0.25">
      <c r="B227" s="126"/>
      <c r="C227" s="126"/>
      <c r="D227" s="126"/>
      <c r="E227" s="126"/>
      <c r="F227" s="165"/>
      <c r="G227" s="126"/>
      <c r="H227" s="126"/>
      <c r="I227" s="126"/>
      <c r="J227" s="126"/>
      <c r="K227" s="126"/>
      <c r="L227" s="126"/>
      <c r="M227" s="126"/>
      <c r="N227" s="126"/>
      <c r="O227" s="126"/>
      <c r="P227" s="126"/>
      <c r="Q227" s="126"/>
      <c r="R227" s="129"/>
      <c r="S227" s="129"/>
      <c r="T227" s="129"/>
      <c r="U227" s="129"/>
      <c r="V227" s="129"/>
      <c r="W227" s="129"/>
      <c r="X227" s="129"/>
      <c r="Y227" s="129"/>
      <c r="Z227" s="129"/>
      <c r="AA227" s="129"/>
      <c r="AB227" s="129"/>
      <c r="AC227" s="129"/>
      <c r="AD227" s="129"/>
      <c r="AE227" s="126"/>
    </row>
    <row r="228" spans="2:31" x14ac:dyDescent="0.25">
      <c r="B228" s="126"/>
      <c r="C228" s="126"/>
      <c r="D228" s="126"/>
      <c r="E228" s="126"/>
      <c r="F228" s="165"/>
      <c r="G228" s="126"/>
      <c r="H228" s="126"/>
      <c r="I228" s="126"/>
      <c r="J228" s="126"/>
      <c r="K228" s="126"/>
      <c r="L228" s="126"/>
      <c r="M228" s="126"/>
      <c r="N228" s="126"/>
      <c r="O228" s="126"/>
      <c r="P228" s="126"/>
      <c r="Q228" s="126"/>
      <c r="R228" s="129"/>
      <c r="S228" s="129"/>
      <c r="T228" s="129"/>
      <c r="U228" s="129"/>
      <c r="V228" s="129"/>
      <c r="W228" s="129"/>
      <c r="X228" s="129"/>
      <c r="Y228" s="129"/>
      <c r="Z228" s="129"/>
      <c r="AA228" s="129"/>
      <c r="AB228" s="129"/>
      <c r="AC228" s="129"/>
      <c r="AD228" s="129"/>
      <c r="AE228" s="126"/>
    </row>
    <row r="229" spans="2:31" x14ac:dyDescent="0.25">
      <c r="B229" s="126"/>
      <c r="C229" s="126"/>
      <c r="D229" s="126"/>
      <c r="E229" s="126"/>
      <c r="F229" s="167"/>
      <c r="G229" s="126"/>
      <c r="H229" s="126"/>
      <c r="I229" s="126"/>
      <c r="J229" s="126"/>
      <c r="K229" s="126"/>
      <c r="L229" s="126"/>
      <c r="M229" s="126"/>
      <c r="N229" s="126"/>
      <c r="O229" s="126"/>
      <c r="P229" s="126"/>
      <c r="Q229" s="126"/>
      <c r="R229" s="129"/>
      <c r="S229" s="129"/>
      <c r="T229" s="129"/>
      <c r="U229" s="129"/>
      <c r="V229" s="129"/>
      <c r="W229" s="129"/>
      <c r="X229" s="129"/>
      <c r="Y229" s="129"/>
      <c r="Z229" s="129"/>
      <c r="AA229" s="129"/>
      <c r="AB229" s="129"/>
      <c r="AC229" s="129"/>
      <c r="AD229" s="129"/>
      <c r="AE229" s="126"/>
    </row>
    <row r="230" spans="2:31" x14ac:dyDescent="0.25">
      <c r="B230" s="126"/>
      <c r="C230" s="126"/>
      <c r="D230" s="126"/>
      <c r="E230" s="126"/>
      <c r="F230" s="167"/>
      <c r="G230" s="126"/>
      <c r="H230" s="126"/>
      <c r="I230" s="126"/>
      <c r="J230" s="126"/>
      <c r="K230" s="126"/>
      <c r="L230" s="126"/>
      <c r="M230" s="126"/>
      <c r="N230" s="126"/>
      <c r="O230" s="126"/>
      <c r="P230" s="126"/>
      <c r="Q230" s="126"/>
      <c r="R230" s="129"/>
      <c r="S230" s="129"/>
      <c r="T230" s="129"/>
      <c r="U230" s="129"/>
      <c r="V230" s="129"/>
      <c r="W230" s="129"/>
      <c r="X230" s="129"/>
      <c r="Y230" s="129"/>
      <c r="Z230" s="129"/>
      <c r="AA230" s="129"/>
      <c r="AB230" s="129"/>
      <c r="AC230" s="129"/>
      <c r="AD230" s="129"/>
      <c r="AE230" s="126"/>
    </row>
    <row r="231" spans="2:31" x14ac:dyDescent="0.25">
      <c r="B231" s="126"/>
      <c r="C231" s="126"/>
      <c r="D231" s="126"/>
      <c r="E231" s="126"/>
      <c r="F231" s="167"/>
      <c r="G231" s="126"/>
      <c r="H231" s="126"/>
      <c r="I231" s="126"/>
      <c r="J231" s="126"/>
      <c r="K231" s="126"/>
      <c r="L231" s="126"/>
      <c r="M231" s="126"/>
      <c r="N231" s="126"/>
      <c r="O231" s="126"/>
      <c r="P231" s="126"/>
      <c r="Q231" s="126"/>
      <c r="R231" s="129"/>
      <c r="S231" s="129"/>
      <c r="T231" s="129"/>
      <c r="U231" s="129"/>
      <c r="V231" s="129"/>
      <c r="W231" s="129"/>
      <c r="X231" s="129"/>
      <c r="Y231" s="129"/>
      <c r="Z231" s="129"/>
      <c r="AA231" s="129"/>
      <c r="AB231" s="129"/>
      <c r="AC231" s="129"/>
      <c r="AD231" s="129"/>
      <c r="AE231" s="126"/>
    </row>
    <row r="232" spans="2:31" x14ac:dyDescent="0.25">
      <c r="B232" s="126"/>
      <c r="C232" s="126"/>
      <c r="D232" s="126"/>
      <c r="E232" s="126"/>
      <c r="F232" s="126"/>
      <c r="G232" s="126"/>
      <c r="H232" s="126"/>
      <c r="I232" s="126"/>
      <c r="J232" s="126"/>
      <c r="K232" s="126"/>
      <c r="L232" s="126"/>
      <c r="M232" s="126"/>
      <c r="N232" s="126"/>
      <c r="O232" s="126"/>
      <c r="P232" s="126"/>
      <c r="Q232" s="126"/>
      <c r="R232" s="129"/>
      <c r="S232" s="129"/>
      <c r="T232" s="129"/>
      <c r="U232" s="129"/>
      <c r="V232" s="129"/>
      <c r="W232" s="129"/>
      <c r="X232" s="129"/>
      <c r="Y232" s="129"/>
      <c r="Z232" s="129"/>
      <c r="AA232" s="129"/>
      <c r="AB232" s="129"/>
      <c r="AC232" s="129"/>
      <c r="AD232" s="129"/>
      <c r="AE232" s="126"/>
    </row>
    <row r="233" spans="2:31" x14ac:dyDescent="0.25">
      <c r="B233" s="126"/>
      <c r="C233" s="126"/>
      <c r="D233" s="126"/>
      <c r="E233" s="126"/>
      <c r="F233" s="126"/>
      <c r="G233" s="126"/>
      <c r="H233" s="126"/>
      <c r="I233" s="126"/>
      <c r="J233" s="126"/>
      <c r="K233" s="126"/>
      <c r="L233" s="126"/>
      <c r="M233" s="126"/>
      <c r="N233" s="126"/>
      <c r="O233" s="126"/>
      <c r="P233" s="126"/>
      <c r="Q233" s="126"/>
      <c r="R233" s="129"/>
      <c r="S233" s="129"/>
      <c r="T233" s="129"/>
      <c r="U233" s="129"/>
      <c r="V233" s="129"/>
      <c r="W233" s="129"/>
      <c r="X233" s="129"/>
      <c r="Y233" s="129"/>
      <c r="Z233" s="129"/>
      <c r="AA233" s="129"/>
      <c r="AB233" s="129"/>
      <c r="AC233" s="129"/>
      <c r="AD233" s="129"/>
      <c r="AE233" s="126"/>
    </row>
    <row r="234" spans="2:31" x14ac:dyDescent="0.25">
      <c r="B234" s="126"/>
      <c r="C234" s="126"/>
      <c r="D234" s="126"/>
      <c r="E234" s="126"/>
      <c r="F234" s="126"/>
      <c r="G234" s="126"/>
      <c r="H234" s="126"/>
      <c r="I234" s="126"/>
      <c r="J234" s="126"/>
      <c r="K234" s="126"/>
      <c r="L234" s="126"/>
      <c r="M234" s="126"/>
      <c r="N234" s="126"/>
      <c r="O234" s="126"/>
      <c r="P234" s="126"/>
      <c r="Q234" s="126"/>
      <c r="R234" s="129"/>
      <c r="S234" s="129"/>
      <c r="T234" s="129"/>
      <c r="U234" s="129"/>
      <c r="V234" s="129"/>
      <c r="W234" s="129"/>
      <c r="X234" s="129"/>
      <c r="Y234" s="129"/>
      <c r="Z234" s="129"/>
      <c r="AA234" s="129"/>
      <c r="AB234" s="129"/>
      <c r="AC234" s="129"/>
      <c r="AD234" s="129"/>
      <c r="AE234" s="126"/>
    </row>
    <row r="235" spans="2:31" x14ac:dyDescent="0.25">
      <c r="B235" s="126"/>
      <c r="C235" s="126"/>
      <c r="D235" s="126"/>
      <c r="E235" s="126"/>
      <c r="F235" s="126"/>
      <c r="G235" s="126"/>
      <c r="H235" s="126"/>
      <c r="I235" s="126"/>
      <c r="J235" s="126"/>
      <c r="K235" s="126"/>
      <c r="L235" s="126"/>
      <c r="M235" s="126"/>
      <c r="N235" s="126"/>
      <c r="O235" s="126"/>
      <c r="P235" s="126"/>
      <c r="Q235" s="126"/>
      <c r="R235" s="129"/>
      <c r="S235" s="129"/>
      <c r="T235" s="129"/>
      <c r="U235" s="129"/>
      <c r="V235" s="129"/>
      <c r="W235" s="129"/>
      <c r="X235" s="129"/>
      <c r="Y235" s="129"/>
      <c r="Z235" s="129"/>
      <c r="AA235" s="129"/>
      <c r="AB235" s="129"/>
      <c r="AC235" s="129"/>
      <c r="AD235" s="129"/>
      <c r="AE235" s="126"/>
    </row>
    <row r="236" spans="2:31" x14ac:dyDescent="0.25">
      <c r="B236" s="126"/>
      <c r="C236" s="126"/>
      <c r="D236" s="126"/>
      <c r="E236" s="126"/>
      <c r="F236" s="126"/>
      <c r="G236" s="126"/>
      <c r="H236" s="126"/>
      <c r="I236" s="126"/>
      <c r="J236" s="126"/>
      <c r="K236" s="126"/>
      <c r="L236" s="126"/>
      <c r="M236" s="126"/>
      <c r="N236" s="126"/>
      <c r="O236" s="126"/>
      <c r="P236" s="126"/>
      <c r="Q236" s="126"/>
      <c r="R236" s="129"/>
      <c r="S236" s="129"/>
      <c r="T236" s="129"/>
      <c r="U236" s="129"/>
      <c r="V236" s="129"/>
      <c r="W236" s="129"/>
      <c r="X236" s="129"/>
      <c r="Y236" s="129"/>
      <c r="Z236" s="129"/>
      <c r="AA236" s="129"/>
      <c r="AB236" s="129"/>
      <c r="AC236" s="129"/>
      <c r="AD236" s="129"/>
      <c r="AE236" s="126"/>
    </row>
    <row r="237" spans="2:31" x14ac:dyDescent="0.25">
      <c r="B237" s="126"/>
      <c r="C237" s="126"/>
      <c r="D237" s="126"/>
      <c r="E237" s="126"/>
      <c r="F237" s="126"/>
      <c r="G237" s="126"/>
      <c r="H237" s="126"/>
      <c r="I237" s="126"/>
      <c r="J237" s="126"/>
      <c r="K237" s="126"/>
      <c r="L237" s="126"/>
      <c r="M237" s="126"/>
      <c r="N237" s="126"/>
      <c r="O237" s="126"/>
      <c r="P237" s="126"/>
      <c r="Q237" s="126"/>
      <c r="R237" s="129"/>
      <c r="S237" s="129"/>
      <c r="T237" s="129"/>
      <c r="U237" s="129"/>
      <c r="V237" s="129"/>
      <c r="W237" s="129"/>
      <c r="X237" s="129"/>
      <c r="Y237" s="129"/>
      <c r="Z237" s="129"/>
      <c r="AA237" s="129"/>
      <c r="AB237" s="129"/>
      <c r="AC237" s="129"/>
      <c r="AD237" s="129"/>
      <c r="AE237" s="126"/>
    </row>
    <row r="238" spans="2:31" x14ac:dyDescent="0.25">
      <c r="B238" s="126"/>
      <c r="C238" s="126"/>
      <c r="D238" s="126"/>
      <c r="E238" s="126"/>
      <c r="F238" s="126"/>
      <c r="G238" s="126"/>
      <c r="H238" s="126"/>
      <c r="I238" s="126"/>
      <c r="J238" s="126"/>
      <c r="K238" s="126"/>
      <c r="L238" s="126"/>
      <c r="M238" s="126"/>
      <c r="N238" s="126"/>
      <c r="O238" s="126"/>
      <c r="P238" s="126"/>
      <c r="Q238" s="126"/>
      <c r="R238" s="129"/>
      <c r="S238" s="129"/>
      <c r="T238" s="129"/>
      <c r="U238" s="129"/>
      <c r="V238" s="129"/>
      <c r="W238" s="129"/>
      <c r="X238" s="129"/>
      <c r="Y238" s="129"/>
      <c r="Z238" s="129"/>
      <c r="AA238" s="129"/>
      <c r="AB238" s="129"/>
      <c r="AC238" s="129"/>
      <c r="AD238" s="129"/>
      <c r="AE238" s="126"/>
    </row>
  </sheetData>
  <autoFilter ref="A10:AE34">
    <filterColumn colId="4">
      <filters>
        <filter val="BIOLOGICO"/>
      </filters>
    </filterColumn>
  </autoFilter>
  <mergeCells count="13">
    <mergeCell ref="A5:E5"/>
    <mergeCell ref="F1:G1"/>
    <mergeCell ref="H1:U2"/>
    <mergeCell ref="V1:X2"/>
    <mergeCell ref="F2:G2"/>
    <mergeCell ref="A4:E4"/>
    <mergeCell ref="A6:E6"/>
    <mergeCell ref="A7:E7"/>
    <mergeCell ref="W9:AA9"/>
    <mergeCell ref="AB9:AE9"/>
    <mergeCell ref="J9:N9"/>
    <mergeCell ref="O9:Q9"/>
    <mergeCell ref="S9:V9"/>
  </mergeCells>
  <conditionalFormatting sqref="AE12 AE14 AE21:AE24 AE26:AE27">
    <cfRule type="containsText" dxfId="439" priority="93" operator="containsText" text="EXTREMO">
      <formula>NOT(ISERROR(SEARCH("EXTREMO",AE12)))</formula>
    </cfRule>
    <cfRule type="containsText" dxfId="438" priority="94" operator="containsText" text="ALTO">
      <formula>NOT(ISERROR(SEARCH("ALTO",AE12)))</formula>
    </cfRule>
    <cfRule type="containsText" dxfId="437" priority="95" operator="containsText" text="MODERADO">
      <formula>NOT(ISERROR(SEARCH("MODERADO",AE12)))</formula>
    </cfRule>
    <cfRule type="containsText" dxfId="436" priority="96" operator="containsText" text="BAJO">
      <formula>NOT(ISERROR(SEARCH("BAJO",AE12)))</formula>
    </cfRule>
  </conditionalFormatting>
  <conditionalFormatting sqref="AE16:AE17">
    <cfRule type="containsText" dxfId="435" priority="89" operator="containsText" text="EXTREMO">
      <formula>NOT(ISERROR(SEARCH("EXTREMO",AE16)))</formula>
    </cfRule>
    <cfRule type="containsText" dxfId="434" priority="90" operator="containsText" text="ALTO">
      <formula>NOT(ISERROR(SEARCH("ALTO",AE16)))</formula>
    </cfRule>
    <cfRule type="containsText" dxfId="433" priority="91" operator="containsText" text="MODERADO">
      <formula>NOT(ISERROR(SEARCH("MODERADO",AE16)))</formula>
    </cfRule>
    <cfRule type="containsText" dxfId="432" priority="92" operator="containsText" text="BAJO">
      <formula>NOT(ISERROR(SEARCH("BAJO",AE16)))</formula>
    </cfRule>
  </conditionalFormatting>
  <conditionalFormatting sqref="AE15">
    <cfRule type="containsText" dxfId="431" priority="81" operator="containsText" text="EXTREMO">
      <formula>NOT(ISERROR(SEARCH("EXTREMO",AE15)))</formula>
    </cfRule>
    <cfRule type="containsText" dxfId="430" priority="82" operator="containsText" text="ALTO">
      <formula>NOT(ISERROR(SEARCH("ALTO",AE15)))</formula>
    </cfRule>
    <cfRule type="containsText" dxfId="429" priority="83" operator="containsText" text="MODERADO">
      <formula>NOT(ISERROR(SEARCH("MODERADO",AE15)))</formula>
    </cfRule>
    <cfRule type="containsText" dxfId="428" priority="84" operator="containsText" text="BAJO">
      <formula>NOT(ISERROR(SEARCH("BAJO",AE15)))</formula>
    </cfRule>
  </conditionalFormatting>
  <conditionalFormatting sqref="V11:V24 V26:V27 V29">
    <cfRule type="containsText" dxfId="427" priority="77" operator="containsText" text="EXTREMO">
      <formula>NOT(ISERROR(SEARCH("EXTREMO",V11)))</formula>
    </cfRule>
    <cfRule type="containsText" dxfId="426" priority="78" operator="containsText" text="ALTO">
      <formula>NOT(ISERROR(SEARCH("ALTO",V11)))</formula>
    </cfRule>
    <cfRule type="containsText" dxfId="425" priority="79" operator="containsText" text="MODERADO">
      <formula>NOT(ISERROR(SEARCH("MODERADO",V11)))</formula>
    </cfRule>
    <cfRule type="containsText" dxfId="424" priority="80" operator="containsText" text="BAJO">
      <formula>NOT(ISERROR(SEARCH("BAJO",V11)))</formula>
    </cfRule>
  </conditionalFormatting>
  <conditionalFormatting sqref="AE11">
    <cfRule type="containsText" dxfId="423" priority="73" operator="containsText" text="EXTREMO">
      <formula>NOT(ISERROR(SEARCH("EXTREMO",AE11)))</formula>
    </cfRule>
    <cfRule type="containsText" dxfId="422" priority="74" operator="containsText" text="ALTO">
      <formula>NOT(ISERROR(SEARCH("ALTO",AE11)))</formula>
    </cfRule>
    <cfRule type="containsText" dxfId="421" priority="75" operator="containsText" text="MODERADO">
      <formula>NOT(ISERROR(SEARCH("MODERADO",AE11)))</formula>
    </cfRule>
    <cfRule type="containsText" dxfId="420" priority="76" operator="containsText" text="BAJO">
      <formula>NOT(ISERROR(SEARCH("BAJO",AE11)))</formula>
    </cfRule>
  </conditionalFormatting>
  <conditionalFormatting sqref="AE18:AE20">
    <cfRule type="containsText" dxfId="419" priority="41" operator="containsText" text="EXTREMO">
      <formula>NOT(ISERROR(SEARCH("EXTREMO",AE18)))</formula>
    </cfRule>
    <cfRule type="containsText" dxfId="418" priority="42" operator="containsText" text="ALTO">
      <formula>NOT(ISERROR(SEARCH("ALTO",AE18)))</formula>
    </cfRule>
    <cfRule type="containsText" dxfId="417" priority="43" operator="containsText" text="MODERADO">
      <formula>NOT(ISERROR(SEARCH("MODERADO",AE18)))</formula>
    </cfRule>
    <cfRule type="containsText" dxfId="416" priority="44" operator="containsText" text="BAJO">
      <formula>NOT(ISERROR(SEARCH("BAJO",AE18)))</formula>
    </cfRule>
  </conditionalFormatting>
  <conditionalFormatting sqref="AE29">
    <cfRule type="containsText" dxfId="415" priority="25" operator="containsText" text="EXTREMO">
      <formula>NOT(ISERROR(SEARCH("EXTREMO",AE29)))</formula>
    </cfRule>
    <cfRule type="containsText" dxfId="414" priority="26" operator="containsText" text="ALTO">
      <formula>NOT(ISERROR(SEARCH("ALTO",AE29)))</formula>
    </cfRule>
    <cfRule type="containsText" dxfId="413" priority="27" operator="containsText" text="MODERADO">
      <formula>NOT(ISERROR(SEARCH("MODERADO",AE29)))</formula>
    </cfRule>
    <cfRule type="containsText" dxfId="412" priority="28" operator="containsText" text="BAJO">
      <formula>NOT(ISERROR(SEARCH("BAJO",AE29)))</formula>
    </cfRule>
  </conditionalFormatting>
  <conditionalFormatting sqref="AE30:AE34">
    <cfRule type="containsText" dxfId="411" priority="17" operator="containsText" text="EXTREMO">
      <formula>NOT(ISERROR(SEARCH("EXTREMO",AE30)))</formula>
    </cfRule>
    <cfRule type="containsText" dxfId="410" priority="18" operator="containsText" text="ALTO">
      <formula>NOT(ISERROR(SEARCH("ALTO",AE30)))</formula>
    </cfRule>
    <cfRule type="containsText" dxfId="409" priority="19" operator="containsText" text="MODERADO">
      <formula>NOT(ISERROR(SEARCH("MODERADO",AE30)))</formula>
    </cfRule>
    <cfRule type="containsText" dxfId="408" priority="20" operator="containsText" text="BAJO">
      <formula>NOT(ISERROR(SEARCH("BAJO",AE30)))</formula>
    </cfRule>
  </conditionalFormatting>
  <conditionalFormatting sqref="V30:V34">
    <cfRule type="containsText" dxfId="407" priority="21" operator="containsText" text="EXTREMO">
      <formula>NOT(ISERROR(SEARCH("EXTREMO",V30)))</formula>
    </cfRule>
    <cfRule type="containsText" dxfId="406" priority="22" operator="containsText" text="ALTO">
      <formula>NOT(ISERROR(SEARCH("ALTO",V30)))</formula>
    </cfRule>
    <cfRule type="containsText" dxfId="405" priority="23" operator="containsText" text="MODERADO">
      <formula>NOT(ISERROR(SEARCH("MODERADO",V30)))</formula>
    </cfRule>
    <cfRule type="containsText" dxfId="404" priority="24" operator="containsText" text="BAJO">
      <formula>NOT(ISERROR(SEARCH("BAJO",V30)))</formula>
    </cfRule>
  </conditionalFormatting>
  <conditionalFormatting sqref="AE25">
    <cfRule type="containsText" dxfId="403" priority="9" operator="containsText" text="EXTREMO">
      <formula>NOT(ISERROR(SEARCH("EXTREMO",AE25)))</formula>
    </cfRule>
    <cfRule type="containsText" dxfId="402" priority="10" operator="containsText" text="ALTO">
      <formula>NOT(ISERROR(SEARCH("ALTO",AE25)))</formula>
    </cfRule>
    <cfRule type="containsText" dxfId="401" priority="11" operator="containsText" text="MODERADO">
      <formula>NOT(ISERROR(SEARCH("MODERADO",AE25)))</formula>
    </cfRule>
    <cfRule type="containsText" dxfId="400" priority="12" operator="containsText" text="BAJO">
      <formula>NOT(ISERROR(SEARCH("BAJO",AE25)))</formula>
    </cfRule>
  </conditionalFormatting>
  <conditionalFormatting sqref="V25">
    <cfRule type="containsText" dxfId="399" priority="13" operator="containsText" text="EXTREMO">
      <formula>NOT(ISERROR(SEARCH("EXTREMO",V25)))</formula>
    </cfRule>
    <cfRule type="containsText" dxfId="398" priority="14" operator="containsText" text="ALTO">
      <formula>NOT(ISERROR(SEARCH("ALTO",V25)))</formula>
    </cfRule>
    <cfRule type="containsText" dxfId="397" priority="15" operator="containsText" text="MODERADO">
      <formula>NOT(ISERROR(SEARCH("MODERADO",V25)))</formula>
    </cfRule>
    <cfRule type="containsText" dxfId="396" priority="16" operator="containsText" text="BAJO">
      <formula>NOT(ISERROR(SEARCH("BAJO",V25)))</formula>
    </cfRule>
  </conditionalFormatting>
  <conditionalFormatting sqref="AE28">
    <cfRule type="containsText" dxfId="395" priority="1" operator="containsText" text="EXTREMO">
      <formula>NOT(ISERROR(SEARCH("EXTREMO",AE28)))</formula>
    </cfRule>
    <cfRule type="containsText" dxfId="394" priority="2" operator="containsText" text="ALTO">
      <formula>NOT(ISERROR(SEARCH("ALTO",AE28)))</formula>
    </cfRule>
    <cfRule type="containsText" dxfId="393" priority="3" operator="containsText" text="MODERADO">
      <formula>NOT(ISERROR(SEARCH("MODERADO",AE28)))</formula>
    </cfRule>
    <cfRule type="containsText" dxfId="392" priority="4" operator="containsText" text="BAJO">
      <formula>NOT(ISERROR(SEARCH("BAJO",AE28)))</formula>
    </cfRule>
  </conditionalFormatting>
  <conditionalFormatting sqref="V28">
    <cfRule type="containsText" dxfId="391" priority="5" operator="containsText" text="EXTREMO">
      <formula>NOT(ISERROR(SEARCH("EXTREMO",V28)))</formula>
    </cfRule>
    <cfRule type="containsText" dxfId="390" priority="6" operator="containsText" text="ALTO">
      <formula>NOT(ISERROR(SEARCH("ALTO",V28)))</formula>
    </cfRule>
    <cfRule type="containsText" dxfId="389" priority="7" operator="containsText" text="MODERADO">
      <formula>NOT(ISERROR(SEARCH("MODERADO",V28)))</formula>
    </cfRule>
    <cfRule type="containsText" dxfId="388" priority="8" operator="containsText" text="BAJO">
      <formula>NOT(ISERROR(SEARCH("BAJO",V28)))</formula>
    </cfRule>
  </conditionalFormatting>
  <dataValidations count="4">
    <dataValidation type="list" allowBlank="1" showInputMessage="1" showErrorMessage="1" sqref="I35:I232">
      <formula1>Ahogamiento</formula1>
    </dataValidation>
    <dataValidation type="list" allowBlank="1" showInputMessage="1" showErrorMessage="1" sqref="H35:H232">
      <formula1>Ubicación_inadecuada_de_estibas</formula1>
    </dataValidation>
    <dataValidation type="list" allowBlank="1" showInputMessage="1" showErrorMessage="1" sqref="F229:F462">
      <formula1>Virus</formula1>
    </dataValidation>
    <dataValidation type="list" allowBlank="1" showInputMessage="1" showErrorMessage="1" sqref="AE11:AE34 V11:V34">
      <formula1>BAJO</formula1>
    </dataValidation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3" operator="containsText" text="EXTREMO" id="{19A2D2AD-2235-4B9F-96FC-3FAF15078120}">
            <xm:f>NOT(ISERROR(SEARCH("EXTREMO",ADMINISTRACIÓN!AE13)))</xm:f>
            <x14:dxf>
              <fill>
                <patternFill>
                  <bgColor rgb="FFFF0000"/>
                </patternFill>
              </fill>
            </x14:dxf>
          </x14:cfRule>
          <x14:cfRule type="containsText" priority="54" operator="containsText" text="ALTO" id="{F856A9F6-A2FC-4007-B4C9-5DD0D022F57A}">
            <xm:f>NOT(ISERROR(SEARCH("ALTO",ADMINISTRACIÓN!AE13)))</xm:f>
            <x14:dxf>
              <fill>
                <patternFill>
                  <bgColor rgb="FFFFFF00"/>
                </patternFill>
              </fill>
            </x14:dxf>
          </x14:cfRule>
          <x14:cfRule type="containsText" priority="55" operator="containsText" text="MODERADO" id="{C087C571-71F9-4A67-9A38-F9843A14C4CE}">
            <xm:f>NOT(ISERROR(SEARCH("MODERADO",ADMINISTRACIÓN!AE13)))</xm:f>
            <x14:dxf>
              <fill>
                <patternFill>
                  <bgColor rgb="FF3366FF"/>
                </patternFill>
              </fill>
            </x14:dxf>
          </x14:cfRule>
          <x14:cfRule type="containsText" priority="56" operator="containsText" text="BAJO" id="{4B71388D-8FFE-449C-95FB-0F662A0B8CC8}">
            <xm:f>NOT(ISERROR(SEARCH("BAJO",ADMINISTRACIÓN!AE13)))</xm:f>
            <x14:dxf>
              <fill>
                <patternFill>
                  <bgColor rgb="FF00FF00"/>
                </patternFill>
              </fill>
            </x14:dxf>
          </x14:cfRule>
          <xm:sqref>AE13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Listados!$L$3:$L$90</xm:f>
          </x14:formula1>
          <xm:sqref>F35:F228</xm:sqref>
        </x14:dataValidation>
        <x14:dataValidation type="list" allowBlank="1" showInputMessage="1" showErrorMessage="1">
          <x14:formula1>
            <xm:f>Listados!$M$3:$M$64</xm:f>
          </x14:formula1>
          <xm:sqref>H11:H34</xm:sqref>
        </x14:dataValidation>
        <x14:dataValidation type="list" allowBlank="1" showInputMessage="1" showErrorMessage="1">
          <x14:formula1>
            <xm:f>Listados!$J$5:$J$6</xm:f>
          </x14:formula1>
          <xm:sqref>R11:R34</xm:sqref>
        </x14:dataValidation>
        <x14:dataValidation type="list" allowBlank="1" showInputMessage="1" showErrorMessage="1">
          <x14:formula1>
            <xm:f>Listados!$C$4:$I$4</xm:f>
          </x14:formula1>
          <xm:sqref>E11:E34</xm:sqref>
        </x14:dataValidation>
        <x14:dataValidation type="list" allowBlank="1" showInputMessage="1" showErrorMessage="1">
          <x14:formula1>
            <xm:f>Listados!$A$5:$A$6</xm:f>
          </x14:formula1>
          <xm:sqref>D11:D34</xm:sqref>
        </x14:dataValidation>
        <x14:dataValidation type="list" allowBlank="1" showInputMessage="1" showErrorMessage="1">
          <x14:formula1>
            <xm:f>IF(E11="FISICO",Listados!$D$5:$D$15,IF(E11="BIOLOGICO",Listados!$C$5:$C$13,IF(E11="QUIMICO",Listados!$E$5:$E$12,IF(E11="PSICOSOCIAL",Listados!$F$5:$F$10,IF(E11="BIOMECANICO",Listados!$G$5:$G$12,IF(E11="CONDICIONES_DE_SEGURIDAD",Listados!$H$5:$H$44,IF(E11="FEN_NAT",Listados!$I$5:$I$11,0)))))))</xm:f>
          </x14:formula1>
          <xm:sqref>F11:F34</xm:sqref>
        </x14:dataValidation>
        <x14:dataValidation type="list" allowBlank="1" showInputMessage="1" showErrorMessage="1">
          <x14:formula1>
            <xm:f>IF(E11="BIOLOGICO",Listados!$N$3:$N$11,IF(E11="FISICO",Listados!$N$12:$N$22,IF(E11="QUIMICO",Listados!$N$23:$N$30,IF(E11="PSICOSOCIAL",Listados!$N$31:$N$36,IF(E11="BIOMECANICO",Listados!$N$37:$N$44,IF(E11="CONDICIONES_DE_SEGURIDAD",Listados!$N$45:$N$84,IF(E11="FEN_NAT",Listados!$N$85:$N$91,0)))))))</xm:f>
          </x14:formula1>
          <xm:sqref>I11:I34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5" filterMode="1"/>
  <dimension ref="A1:DZ249"/>
  <sheetViews>
    <sheetView showGridLines="0" topLeftCell="P4" zoomScale="85" zoomScaleNormal="85" workbookViewId="0">
      <selection activeCell="AH27" sqref="AH27"/>
    </sheetView>
  </sheetViews>
  <sheetFormatPr baseColWidth="10" defaultRowHeight="15" x14ac:dyDescent="0.25"/>
  <cols>
    <col min="1" max="1" width="17.5703125" style="119" customWidth="1"/>
    <col min="2" max="2" width="22.28515625" style="119" customWidth="1"/>
    <col min="3" max="3" width="47.140625" style="119" customWidth="1"/>
    <col min="4" max="4" width="12.42578125" style="119" customWidth="1"/>
    <col min="5" max="5" width="19.42578125" style="140" customWidth="1"/>
    <col min="6" max="6" width="19.140625" style="119" customWidth="1"/>
    <col min="7" max="7" width="15.140625" style="119" customWidth="1"/>
    <col min="8" max="8" width="21.42578125" style="119" customWidth="1"/>
    <col min="9" max="9" width="25.5703125" style="119" customWidth="1"/>
    <col min="10" max="14" width="4.7109375" style="119" customWidth="1"/>
    <col min="15" max="15" width="17.7109375" style="140" customWidth="1"/>
    <col min="16" max="17" width="15.7109375" style="140" customWidth="1"/>
    <col min="18" max="18" width="13.140625" style="119" customWidth="1"/>
    <col min="19" max="21" width="3.7109375" style="119" customWidth="1"/>
    <col min="22" max="22" width="18.140625" style="119" customWidth="1"/>
    <col min="23" max="25" width="15.7109375" style="119" customWidth="1"/>
    <col min="26" max="26" width="20.85546875" style="119" customWidth="1"/>
    <col min="27" max="27" width="15.7109375" style="119" customWidth="1"/>
    <col min="28" max="30" width="3.7109375" style="119" customWidth="1"/>
    <col min="31" max="31" width="18.7109375" style="119" customWidth="1"/>
    <col min="32" max="32" width="10.42578125" style="126" customWidth="1"/>
    <col min="33" max="16384" width="11.42578125" style="126"/>
  </cols>
  <sheetData>
    <row r="1" spans="1:130" ht="19.899999999999999" customHeight="1" x14ac:dyDescent="0.25">
      <c r="C1" s="120"/>
      <c r="D1" s="120"/>
      <c r="E1" s="121" t="s">
        <v>0</v>
      </c>
      <c r="F1" s="199"/>
      <c r="G1" s="200"/>
      <c r="H1" s="201" t="s">
        <v>1</v>
      </c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3"/>
      <c r="V1" s="207"/>
      <c r="W1" s="208"/>
      <c r="X1" s="209"/>
      <c r="Y1" s="122"/>
      <c r="Z1" s="122"/>
      <c r="AA1" s="123"/>
      <c r="AB1" s="124"/>
      <c r="AC1" s="124"/>
      <c r="AD1" s="124"/>
      <c r="AE1" s="124"/>
      <c r="AF1" s="125"/>
      <c r="DZ1" s="126" t="s">
        <v>2</v>
      </c>
    </row>
    <row r="2" spans="1:130" ht="19.149999999999999" customHeight="1" x14ac:dyDescent="0.25">
      <c r="C2" s="120"/>
      <c r="D2" s="127"/>
      <c r="E2" s="121" t="s">
        <v>3</v>
      </c>
      <c r="F2" s="199" t="s">
        <v>148</v>
      </c>
      <c r="G2" s="200"/>
      <c r="H2" s="204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6"/>
      <c r="V2" s="210"/>
      <c r="W2" s="211"/>
      <c r="X2" s="212"/>
      <c r="Y2" s="122"/>
      <c r="Z2" s="122"/>
      <c r="AA2" s="123"/>
      <c r="AB2" s="124"/>
      <c r="AC2" s="124"/>
      <c r="AD2" s="124"/>
      <c r="AE2" s="124"/>
      <c r="AF2" s="125"/>
      <c r="DZ2" s="126" t="s">
        <v>4</v>
      </c>
    </row>
    <row r="3" spans="1:130" ht="15.75" x14ac:dyDescent="0.25">
      <c r="A3" s="128"/>
      <c r="B3" s="129"/>
      <c r="C3" s="12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27"/>
      <c r="P3" s="127"/>
      <c r="Q3" s="131"/>
      <c r="R3" s="123"/>
      <c r="S3" s="123"/>
      <c r="T3" s="123"/>
      <c r="U3" s="123"/>
      <c r="V3" s="123"/>
      <c r="W3" s="123"/>
      <c r="X3" s="122"/>
      <c r="Y3" s="122"/>
      <c r="Z3" s="122"/>
      <c r="AA3" s="123"/>
      <c r="AB3" s="124"/>
      <c r="AC3" s="124"/>
      <c r="AD3" s="124"/>
      <c r="AE3" s="124"/>
      <c r="AF3" s="125"/>
      <c r="DZ3" s="126" t="s">
        <v>5</v>
      </c>
    </row>
    <row r="4" spans="1:130" ht="15.75" x14ac:dyDescent="0.25">
      <c r="A4" s="222" t="s">
        <v>385</v>
      </c>
      <c r="B4" s="222"/>
      <c r="C4" s="222"/>
      <c r="D4" s="222"/>
      <c r="E4" s="222"/>
      <c r="F4" s="132"/>
      <c r="G4" s="132"/>
      <c r="H4" s="132"/>
      <c r="I4" s="132"/>
      <c r="J4" s="132"/>
      <c r="K4" s="132"/>
      <c r="L4" s="132"/>
      <c r="M4" s="132"/>
      <c r="N4" s="132"/>
      <c r="O4" s="135"/>
      <c r="P4" s="135"/>
      <c r="Q4" s="135"/>
      <c r="R4" s="135"/>
      <c r="S4" s="135"/>
      <c r="T4" s="135"/>
      <c r="U4" s="135"/>
      <c r="V4" s="135"/>
      <c r="W4" s="135"/>
      <c r="X4" s="132"/>
      <c r="Y4" s="132"/>
      <c r="Z4" s="132"/>
      <c r="AA4" s="135"/>
      <c r="AB4" s="124"/>
      <c r="AC4" s="124"/>
      <c r="AD4" s="124"/>
      <c r="AE4" s="124"/>
      <c r="AF4" s="125"/>
      <c r="DZ4" s="126" t="s">
        <v>6</v>
      </c>
    </row>
    <row r="5" spans="1:130" x14ac:dyDescent="0.2">
      <c r="A5" s="223" t="s">
        <v>654</v>
      </c>
      <c r="B5" s="223"/>
      <c r="C5" s="223"/>
      <c r="D5" s="223"/>
      <c r="E5" s="223"/>
      <c r="F5" s="136"/>
      <c r="G5" s="132"/>
      <c r="H5" s="174" t="s">
        <v>333</v>
      </c>
      <c r="I5" s="132" t="s">
        <v>421</v>
      </c>
      <c r="J5" s="138"/>
      <c r="K5" s="132"/>
      <c r="L5" s="132"/>
      <c r="M5" s="132"/>
      <c r="N5" s="132"/>
      <c r="O5" s="137"/>
      <c r="P5" s="137"/>
      <c r="Q5" s="137"/>
      <c r="R5" s="137"/>
      <c r="S5" s="137"/>
      <c r="T5" s="137"/>
      <c r="U5" s="137"/>
      <c r="V5" s="137"/>
      <c r="W5" s="137"/>
      <c r="X5" s="124"/>
      <c r="Y5" s="124"/>
      <c r="Z5" s="124"/>
      <c r="AA5" s="137"/>
      <c r="AB5" s="124"/>
      <c r="AC5" s="124"/>
      <c r="AD5" s="124"/>
      <c r="AE5" s="124"/>
      <c r="AF5" s="125"/>
    </row>
    <row r="6" spans="1:130" ht="27.75" customHeight="1" x14ac:dyDescent="0.25">
      <c r="A6" s="219" t="s">
        <v>341</v>
      </c>
      <c r="B6" s="219"/>
      <c r="C6" s="219"/>
      <c r="D6" s="219"/>
      <c r="E6" s="219"/>
      <c r="F6" s="138"/>
      <c r="G6" s="132"/>
      <c r="H6" s="138"/>
      <c r="I6" s="132"/>
      <c r="J6" s="138"/>
      <c r="K6" s="132"/>
      <c r="L6" s="132"/>
      <c r="M6" s="132"/>
      <c r="N6" s="132"/>
      <c r="O6" s="137"/>
      <c r="P6" s="137"/>
      <c r="Q6" s="137"/>
      <c r="R6" s="137"/>
      <c r="S6" s="137"/>
      <c r="T6" s="137"/>
      <c r="U6" s="137"/>
      <c r="V6" s="137"/>
      <c r="W6" s="137"/>
      <c r="X6" s="124"/>
      <c r="Y6" s="124"/>
      <c r="Z6" s="124"/>
      <c r="AA6" s="137"/>
      <c r="AB6" s="124"/>
      <c r="AC6" s="124"/>
      <c r="AD6" s="124"/>
      <c r="AE6" s="124"/>
      <c r="AF6" s="125"/>
    </row>
    <row r="7" spans="1:130" ht="22.5" customHeight="1" x14ac:dyDescent="0.25">
      <c r="A7" s="220" t="s">
        <v>356</v>
      </c>
      <c r="B7" s="220"/>
      <c r="C7" s="220"/>
      <c r="D7" s="220"/>
      <c r="E7" s="220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24"/>
      <c r="AC7" s="124"/>
      <c r="AD7" s="124"/>
      <c r="AE7" s="124"/>
      <c r="AF7" s="125"/>
      <c r="DZ7" s="126" t="s">
        <v>7</v>
      </c>
    </row>
    <row r="8" spans="1:130" ht="15" customHeight="1" thickBot="1" x14ac:dyDescent="0.3">
      <c r="A8" s="139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24"/>
      <c r="AC8" s="124"/>
      <c r="AD8" s="124"/>
      <c r="AE8" s="124"/>
      <c r="AF8" s="125"/>
      <c r="DZ8" s="126" t="s">
        <v>8</v>
      </c>
    </row>
    <row r="9" spans="1:130" ht="30.6" customHeight="1" x14ac:dyDescent="0.25">
      <c r="J9" s="216" t="s">
        <v>18</v>
      </c>
      <c r="K9" s="217"/>
      <c r="L9" s="217"/>
      <c r="M9" s="217"/>
      <c r="N9" s="218"/>
      <c r="O9" s="216" t="s">
        <v>19</v>
      </c>
      <c r="P9" s="217"/>
      <c r="Q9" s="218"/>
      <c r="S9" s="216" t="s">
        <v>21</v>
      </c>
      <c r="T9" s="217"/>
      <c r="U9" s="217"/>
      <c r="V9" s="218"/>
      <c r="W9" s="216" t="s">
        <v>22</v>
      </c>
      <c r="X9" s="217"/>
      <c r="Y9" s="217"/>
      <c r="Z9" s="217"/>
      <c r="AA9" s="218"/>
      <c r="AB9" s="216" t="s">
        <v>23</v>
      </c>
      <c r="AC9" s="217"/>
      <c r="AD9" s="217"/>
      <c r="AE9" s="218"/>
      <c r="AF9" s="125"/>
      <c r="DZ9" s="126" t="s">
        <v>24</v>
      </c>
    </row>
    <row r="10" spans="1:130" ht="83.45" customHeight="1" x14ac:dyDescent="0.25">
      <c r="A10" s="168" t="s">
        <v>9</v>
      </c>
      <c r="B10" s="168" t="s">
        <v>10</v>
      </c>
      <c r="C10" s="168" t="s">
        <v>11</v>
      </c>
      <c r="D10" s="168" t="s">
        <v>12</v>
      </c>
      <c r="E10" s="168" t="s">
        <v>13</v>
      </c>
      <c r="F10" s="168" t="s">
        <v>14</v>
      </c>
      <c r="G10" s="168" t="s">
        <v>15</v>
      </c>
      <c r="H10" s="168" t="s">
        <v>16</v>
      </c>
      <c r="I10" s="168" t="s">
        <v>17</v>
      </c>
      <c r="J10" s="169" t="s">
        <v>25</v>
      </c>
      <c r="K10" s="169" t="s">
        <v>26</v>
      </c>
      <c r="L10" s="169" t="s">
        <v>27</v>
      </c>
      <c r="M10" s="169" t="s">
        <v>28</v>
      </c>
      <c r="N10" s="169" t="s">
        <v>29</v>
      </c>
      <c r="O10" s="170" t="s">
        <v>30</v>
      </c>
      <c r="P10" s="170" t="s">
        <v>31</v>
      </c>
      <c r="Q10" s="170" t="s">
        <v>32</v>
      </c>
      <c r="R10" s="171" t="s">
        <v>20</v>
      </c>
      <c r="S10" s="172" t="s">
        <v>33</v>
      </c>
      <c r="T10" s="172" t="s">
        <v>34</v>
      </c>
      <c r="U10" s="172" t="s">
        <v>35</v>
      </c>
      <c r="V10" s="170" t="s">
        <v>36</v>
      </c>
      <c r="W10" s="170" t="s">
        <v>37</v>
      </c>
      <c r="X10" s="170" t="s">
        <v>38</v>
      </c>
      <c r="Y10" s="170" t="s">
        <v>39</v>
      </c>
      <c r="Z10" s="170" t="s">
        <v>40</v>
      </c>
      <c r="AA10" s="170" t="s">
        <v>41</v>
      </c>
      <c r="AB10" s="172" t="s">
        <v>33</v>
      </c>
      <c r="AC10" s="172" t="s">
        <v>34</v>
      </c>
      <c r="AD10" s="172" t="s">
        <v>35</v>
      </c>
      <c r="AE10" s="170" t="s">
        <v>36</v>
      </c>
      <c r="AF10" s="151"/>
      <c r="DZ10" s="126" t="s">
        <v>50</v>
      </c>
    </row>
    <row r="11" spans="1:130" s="107" customFormat="1" ht="208.5" hidden="1" customHeight="1" x14ac:dyDescent="0.25">
      <c r="A11" s="94" t="s">
        <v>385</v>
      </c>
      <c r="B11" s="94" t="s">
        <v>422</v>
      </c>
      <c r="C11" s="94" t="s">
        <v>480</v>
      </c>
      <c r="D11" s="94" t="s">
        <v>51</v>
      </c>
      <c r="E11" s="94" t="s">
        <v>44</v>
      </c>
      <c r="F11" s="94" t="s">
        <v>87</v>
      </c>
      <c r="G11" s="2" t="s">
        <v>423</v>
      </c>
      <c r="H11" s="94" t="s">
        <v>196</v>
      </c>
      <c r="I11" s="94" t="s">
        <v>241</v>
      </c>
      <c r="J11" s="99"/>
      <c r="K11" s="99"/>
      <c r="L11" s="99"/>
      <c r="M11" s="99"/>
      <c r="N11" s="101"/>
      <c r="O11" s="2" t="s">
        <v>292</v>
      </c>
      <c r="P11" s="94" t="s">
        <v>481</v>
      </c>
      <c r="Q11" s="105" t="s">
        <v>557</v>
      </c>
      <c r="R11" s="94" t="s">
        <v>51</v>
      </c>
      <c r="S11" s="94">
        <v>2</v>
      </c>
      <c r="T11" s="94">
        <v>3</v>
      </c>
      <c r="U11" s="103">
        <f t="shared" ref="U11" si="0">S11*T11</f>
        <v>6</v>
      </c>
      <c r="V11" s="101" t="str">
        <f t="shared" ref="V11" si="1">IF(U11&lt;=4,"BAJO",IF(U11&lt;=9,"MODERADO",IF(U11&lt;=15,"ALTO",IF(U11&lt;=25,"EXTREMO","N/A"))))</f>
        <v>MODERADO</v>
      </c>
      <c r="W11" s="94" t="s">
        <v>292</v>
      </c>
      <c r="X11" s="94" t="s">
        <v>292</v>
      </c>
      <c r="Y11" s="94" t="s">
        <v>292</v>
      </c>
      <c r="Z11" s="2" t="s">
        <v>558</v>
      </c>
      <c r="AA11" s="94" t="s">
        <v>482</v>
      </c>
      <c r="AB11" s="94">
        <v>2</v>
      </c>
      <c r="AC11" s="94">
        <v>3</v>
      </c>
      <c r="AD11" s="103">
        <f t="shared" ref="AD11" si="2">AB11*AC11</f>
        <v>6</v>
      </c>
      <c r="AE11" s="101" t="str">
        <f t="shared" ref="AE11" si="3">IF(AD11&lt;=4,"BAJO",IF(AD11&lt;=9,"MODERADO",IF(AD11&lt;=15,"ALTO",IF(AD11&lt;=25,"EXTREMO","N/A"))))</f>
        <v>MODERADO</v>
      </c>
      <c r="AF11" s="106"/>
    </row>
    <row r="12" spans="1:130" s="107" customFormat="1" ht="108" hidden="1" x14ac:dyDescent="0.25">
      <c r="A12" s="94" t="s">
        <v>385</v>
      </c>
      <c r="B12" s="94" t="s">
        <v>422</v>
      </c>
      <c r="C12" s="94" t="s">
        <v>480</v>
      </c>
      <c r="D12" s="94" t="s">
        <v>51</v>
      </c>
      <c r="E12" s="94" t="s">
        <v>44</v>
      </c>
      <c r="F12" s="94" t="s">
        <v>61</v>
      </c>
      <c r="G12" s="2" t="s">
        <v>428</v>
      </c>
      <c r="H12" s="94" t="s">
        <v>215</v>
      </c>
      <c r="I12" s="94" t="s">
        <v>234</v>
      </c>
      <c r="J12" s="99"/>
      <c r="K12" s="99"/>
      <c r="L12" s="99"/>
      <c r="M12" s="99"/>
      <c r="N12" s="101"/>
      <c r="O12" s="2" t="s">
        <v>292</v>
      </c>
      <c r="P12" s="94" t="s">
        <v>483</v>
      </c>
      <c r="Q12" s="105" t="s">
        <v>292</v>
      </c>
      <c r="R12" s="94" t="s">
        <v>51</v>
      </c>
      <c r="S12" s="94">
        <v>2</v>
      </c>
      <c r="T12" s="94">
        <v>2</v>
      </c>
      <c r="U12" s="103">
        <f t="shared" ref="U12:U43" si="4">S12*T12</f>
        <v>4</v>
      </c>
      <c r="V12" s="101" t="str">
        <f t="shared" ref="V12:V43" si="5">IF(U12&lt;=4,"BAJO",IF(U12&lt;=9,"MODERADO",IF(U12&lt;=15,"ALTO",IF(U12&lt;=25,"EXTREMO","N/A"))))</f>
        <v>BAJO</v>
      </c>
      <c r="W12" s="94" t="s">
        <v>292</v>
      </c>
      <c r="X12" s="94" t="s">
        <v>292</v>
      </c>
      <c r="Y12" s="94" t="s">
        <v>292</v>
      </c>
      <c r="Z12" s="2" t="s">
        <v>429</v>
      </c>
      <c r="AA12" s="94" t="s">
        <v>430</v>
      </c>
      <c r="AB12" s="94">
        <v>2</v>
      </c>
      <c r="AC12" s="94">
        <v>2</v>
      </c>
      <c r="AD12" s="103">
        <f t="shared" ref="AD12:AD43" si="6">AB12*AC12</f>
        <v>4</v>
      </c>
      <c r="AE12" s="101" t="str">
        <f t="shared" ref="AE12:AE43" si="7">IF(AD12&lt;=4,"BAJO",IF(AD12&lt;=9,"MODERADO",IF(AD12&lt;=15,"ALTO",IF(AD12&lt;=25,"EXTREMO","N/A"))))</f>
        <v>BAJO</v>
      </c>
      <c r="AF12" s="106"/>
    </row>
    <row r="13" spans="1:130" s="107" customFormat="1" ht="108" hidden="1" x14ac:dyDescent="0.25">
      <c r="A13" s="94" t="s">
        <v>385</v>
      </c>
      <c r="B13" s="94" t="s">
        <v>422</v>
      </c>
      <c r="C13" s="94" t="s">
        <v>480</v>
      </c>
      <c r="D13" s="94" t="s">
        <v>51</v>
      </c>
      <c r="E13" s="94" t="s">
        <v>44</v>
      </c>
      <c r="F13" s="94" t="s">
        <v>75</v>
      </c>
      <c r="G13" s="2" t="s">
        <v>563</v>
      </c>
      <c r="H13" s="94" t="s">
        <v>215</v>
      </c>
      <c r="I13" s="94" t="s">
        <v>237</v>
      </c>
      <c r="J13" s="99"/>
      <c r="K13" s="99"/>
      <c r="L13" s="99"/>
      <c r="M13" s="99"/>
      <c r="N13" s="101"/>
      <c r="O13" s="2" t="s">
        <v>424</v>
      </c>
      <c r="P13" s="94" t="s">
        <v>425</v>
      </c>
      <c r="Q13" s="105" t="s">
        <v>292</v>
      </c>
      <c r="R13" s="94" t="s">
        <v>51</v>
      </c>
      <c r="S13" s="94">
        <v>2</v>
      </c>
      <c r="T13" s="94">
        <v>2</v>
      </c>
      <c r="U13" s="103">
        <f t="shared" si="4"/>
        <v>4</v>
      </c>
      <c r="V13" s="101" t="str">
        <f t="shared" si="5"/>
        <v>BAJO</v>
      </c>
      <c r="W13" s="94" t="s">
        <v>292</v>
      </c>
      <c r="X13" s="94" t="s">
        <v>292</v>
      </c>
      <c r="Y13" s="94" t="s">
        <v>426</v>
      </c>
      <c r="Z13" s="2" t="s">
        <v>427</v>
      </c>
      <c r="AA13" s="94" t="s">
        <v>292</v>
      </c>
      <c r="AB13" s="94">
        <v>2</v>
      </c>
      <c r="AC13" s="94">
        <v>2</v>
      </c>
      <c r="AD13" s="103">
        <f t="shared" si="6"/>
        <v>4</v>
      </c>
      <c r="AE13" s="101" t="str">
        <f t="shared" si="7"/>
        <v>BAJO</v>
      </c>
      <c r="AF13" s="106"/>
    </row>
    <row r="14" spans="1:130" s="107" customFormat="1" ht="108" hidden="1" x14ac:dyDescent="0.25">
      <c r="A14" s="94" t="s">
        <v>385</v>
      </c>
      <c r="B14" s="94" t="s">
        <v>422</v>
      </c>
      <c r="C14" s="94" t="s">
        <v>480</v>
      </c>
      <c r="D14" s="94" t="s">
        <v>51</v>
      </c>
      <c r="E14" s="94" t="s">
        <v>43</v>
      </c>
      <c r="F14" s="94" t="s">
        <v>53</v>
      </c>
      <c r="G14" s="2" t="s">
        <v>348</v>
      </c>
      <c r="H14" s="94" t="s">
        <v>257</v>
      </c>
      <c r="I14" s="94" t="s">
        <v>218</v>
      </c>
      <c r="J14" s="99"/>
      <c r="K14" s="99"/>
      <c r="L14" s="99"/>
      <c r="M14" s="99"/>
      <c r="N14" s="101"/>
      <c r="O14" s="2" t="s">
        <v>292</v>
      </c>
      <c r="P14" s="94" t="s">
        <v>351</v>
      </c>
      <c r="Q14" s="105" t="s">
        <v>292</v>
      </c>
      <c r="R14" s="94" t="s">
        <v>51</v>
      </c>
      <c r="S14" s="94">
        <v>1</v>
      </c>
      <c r="T14" s="94">
        <v>3</v>
      </c>
      <c r="U14" s="103">
        <f t="shared" si="4"/>
        <v>3</v>
      </c>
      <c r="V14" s="101" t="str">
        <f t="shared" si="5"/>
        <v>BAJO</v>
      </c>
      <c r="W14" s="94" t="s">
        <v>292</v>
      </c>
      <c r="X14" s="94" t="s">
        <v>292</v>
      </c>
      <c r="Y14" s="94" t="s">
        <v>292</v>
      </c>
      <c r="Z14" s="2" t="s">
        <v>352</v>
      </c>
      <c r="AA14" s="94" t="s">
        <v>292</v>
      </c>
      <c r="AB14" s="94">
        <v>1</v>
      </c>
      <c r="AC14" s="94">
        <v>3</v>
      </c>
      <c r="AD14" s="103">
        <f t="shared" si="6"/>
        <v>3</v>
      </c>
      <c r="AE14" s="101" t="str">
        <f t="shared" si="7"/>
        <v>BAJO</v>
      </c>
      <c r="AF14" s="106"/>
    </row>
    <row r="15" spans="1:130" s="107" customFormat="1" ht="108" hidden="1" x14ac:dyDescent="0.25">
      <c r="A15" s="94" t="s">
        <v>385</v>
      </c>
      <c r="B15" s="94" t="s">
        <v>422</v>
      </c>
      <c r="C15" s="94" t="s">
        <v>480</v>
      </c>
      <c r="D15" s="94" t="s">
        <v>51</v>
      </c>
      <c r="E15" s="94" t="s">
        <v>43</v>
      </c>
      <c r="F15" s="94" t="s">
        <v>60</v>
      </c>
      <c r="G15" s="2" t="s">
        <v>349</v>
      </c>
      <c r="H15" s="94" t="s">
        <v>196</v>
      </c>
      <c r="I15" s="94" t="s">
        <v>221</v>
      </c>
      <c r="J15" s="99"/>
      <c r="K15" s="99"/>
      <c r="L15" s="99"/>
      <c r="M15" s="99"/>
      <c r="N15" s="101"/>
      <c r="O15" s="2" t="s">
        <v>292</v>
      </c>
      <c r="P15" s="94" t="s">
        <v>431</v>
      </c>
      <c r="Q15" s="105" t="s">
        <v>292</v>
      </c>
      <c r="R15" s="94" t="s">
        <v>51</v>
      </c>
      <c r="S15" s="94">
        <v>1</v>
      </c>
      <c r="T15" s="94">
        <v>3</v>
      </c>
      <c r="U15" s="103">
        <f t="shared" si="4"/>
        <v>3</v>
      </c>
      <c r="V15" s="101" t="str">
        <f t="shared" si="5"/>
        <v>BAJO</v>
      </c>
      <c r="W15" s="94" t="s">
        <v>292</v>
      </c>
      <c r="X15" s="94" t="s">
        <v>292</v>
      </c>
      <c r="Y15" s="94" t="s">
        <v>292</v>
      </c>
      <c r="Z15" s="2" t="s">
        <v>432</v>
      </c>
      <c r="AA15" s="94" t="s">
        <v>564</v>
      </c>
      <c r="AB15" s="94">
        <v>1</v>
      </c>
      <c r="AC15" s="94">
        <v>3</v>
      </c>
      <c r="AD15" s="103">
        <f t="shared" si="6"/>
        <v>3</v>
      </c>
      <c r="AE15" s="101" t="str">
        <f t="shared" si="7"/>
        <v>BAJO</v>
      </c>
      <c r="AF15" s="106"/>
    </row>
    <row r="16" spans="1:130" s="107" customFormat="1" ht="129.75" hidden="1" customHeight="1" x14ac:dyDescent="0.25">
      <c r="A16" s="94" t="s">
        <v>385</v>
      </c>
      <c r="B16" s="94" t="s">
        <v>581</v>
      </c>
      <c r="C16" s="94" t="s">
        <v>575</v>
      </c>
      <c r="D16" s="94" t="s">
        <v>59</v>
      </c>
      <c r="E16" s="94" t="s">
        <v>45</v>
      </c>
      <c r="F16" s="94" t="s">
        <v>164</v>
      </c>
      <c r="G16" s="2" t="s">
        <v>574</v>
      </c>
      <c r="H16" s="94" t="s">
        <v>192</v>
      </c>
      <c r="I16" s="94" t="s">
        <v>249</v>
      </c>
      <c r="J16" s="99"/>
      <c r="K16" s="99"/>
      <c r="L16" s="99"/>
      <c r="M16" s="99"/>
      <c r="N16" s="101"/>
      <c r="O16" s="2" t="s">
        <v>292</v>
      </c>
      <c r="P16" s="2" t="s">
        <v>292</v>
      </c>
      <c r="Q16" s="105" t="s">
        <v>576</v>
      </c>
      <c r="R16" s="94" t="s">
        <v>51</v>
      </c>
      <c r="S16" s="94">
        <v>3</v>
      </c>
      <c r="T16" s="94">
        <v>2</v>
      </c>
      <c r="U16" s="103">
        <f t="shared" si="4"/>
        <v>6</v>
      </c>
      <c r="V16" s="101" t="str">
        <f t="shared" si="5"/>
        <v>MODERADO</v>
      </c>
      <c r="W16" s="2" t="s">
        <v>292</v>
      </c>
      <c r="X16" s="2" t="s">
        <v>292</v>
      </c>
      <c r="Y16" s="94" t="s">
        <v>580</v>
      </c>
      <c r="Z16" s="2" t="s">
        <v>577</v>
      </c>
      <c r="AA16" s="94" t="s">
        <v>579</v>
      </c>
      <c r="AB16" s="94">
        <v>3</v>
      </c>
      <c r="AC16" s="94">
        <v>2</v>
      </c>
      <c r="AD16" s="103">
        <f t="shared" ref="AD16" si="8">AB16*AC16</f>
        <v>6</v>
      </c>
      <c r="AE16" s="101" t="str">
        <f t="shared" ref="AE16" si="9">IF(AD16&lt;=4,"BAJO",IF(AD16&lt;=9,"MODERADO",IF(AD16&lt;=15,"ALTO",IF(AD16&lt;=25,"EXTREMO","N/A"))))</f>
        <v>MODERADO</v>
      </c>
      <c r="AF16" s="106"/>
    </row>
    <row r="17" spans="1:130" s="107" customFormat="1" ht="84" hidden="1" x14ac:dyDescent="0.25">
      <c r="A17" s="94" t="s">
        <v>385</v>
      </c>
      <c r="B17" s="94" t="s">
        <v>572</v>
      </c>
      <c r="C17" s="94" t="s">
        <v>619</v>
      </c>
      <c r="D17" s="94" t="s">
        <v>59</v>
      </c>
      <c r="E17" s="94" t="s">
        <v>45</v>
      </c>
      <c r="F17" s="94" t="s">
        <v>88</v>
      </c>
      <c r="G17" s="2" t="s">
        <v>433</v>
      </c>
      <c r="H17" s="94" t="s">
        <v>192</v>
      </c>
      <c r="I17" s="94" t="s">
        <v>251</v>
      </c>
      <c r="J17" s="99"/>
      <c r="K17" s="99"/>
      <c r="L17" s="99"/>
      <c r="M17" s="99"/>
      <c r="N17" s="101"/>
      <c r="O17" s="2" t="s">
        <v>292</v>
      </c>
      <c r="P17" s="2" t="s">
        <v>578</v>
      </c>
      <c r="Q17" s="105" t="s">
        <v>576</v>
      </c>
      <c r="R17" s="94" t="s">
        <v>51</v>
      </c>
      <c r="S17" s="94">
        <v>3</v>
      </c>
      <c r="T17" s="94">
        <v>2</v>
      </c>
      <c r="U17" s="103">
        <f t="shared" si="4"/>
        <v>6</v>
      </c>
      <c r="V17" s="101" t="str">
        <f t="shared" si="5"/>
        <v>MODERADO</v>
      </c>
      <c r="W17" s="2" t="s">
        <v>292</v>
      </c>
      <c r="X17" s="2" t="s">
        <v>292</v>
      </c>
      <c r="Y17" s="2" t="s">
        <v>292</v>
      </c>
      <c r="Z17" s="2" t="s">
        <v>435</v>
      </c>
      <c r="AA17" s="94" t="s">
        <v>434</v>
      </c>
      <c r="AB17" s="94">
        <v>3</v>
      </c>
      <c r="AC17" s="94">
        <v>2</v>
      </c>
      <c r="AD17" s="103">
        <f t="shared" si="6"/>
        <v>6</v>
      </c>
      <c r="AE17" s="101" t="str">
        <f t="shared" si="7"/>
        <v>MODERADO</v>
      </c>
      <c r="AF17" s="106"/>
    </row>
    <row r="18" spans="1:130" s="107" customFormat="1" ht="69.75" hidden="1" customHeight="1" x14ac:dyDescent="0.25">
      <c r="A18" s="94" t="s">
        <v>385</v>
      </c>
      <c r="B18" s="94" t="s">
        <v>469</v>
      </c>
      <c r="C18" s="94" t="s">
        <v>468</v>
      </c>
      <c r="D18" s="94" t="s">
        <v>51</v>
      </c>
      <c r="E18" s="94" t="s">
        <v>47</v>
      </c>
      <c r="F18" s="94" t="s">
        <v>69</v>
      </c>
      <c r="G18" s="2" t="s">
        <v>620</v>
      </c>
      <c r="H18" s="94" t="s">
        <v>138</v>
      </c>
      <c r="I18" s="94" t="s">
        <v>255</v>
      </c>
      <c r="J18" s="98"/>
      <c r="K18" s="98"/>
      <c r="L18" s="98"/>
      <c r="M18" s="104"/>
      <c r="N18" s="104"/>
      <c r="O18" s="105" t="s">
        <v>398</v>
      </c>
      <c r="P18" s="105" t="s">
        <v>399</v>
      </c>
      <c r="Q18" s="105" t="s">
        <v>292</v>
      </c>
      <c r="R18" s="94" t="s">
        <v>51</v>
      </c>
      <c r="S18" s="94">
        <v>3</v>
      </c>
      <c r="T18" s="94">
        <v>3</v>
      </c>
      <c r="U18" s="103">
        <f t="shared" ref="U18:U19" si="10">S18*T18</f>
        <v>9</v>
      </c>
      <c r="V18" s="101" t="str">
        <f t="shared" ref="V18:V19" si="11">IF(U18&lt;=4,"BAJO",IF(U18&lt;=9,"MODERADO",IF(U18&lt;=15,"ALTO",IF(U18&lt;=25,"EXTREMO","N/A"))))</f>
        <v>MODERADO</v>
      </c>
      <c r="W18" s="100" t="s">
        <v>292</v>
      </c>
      <c r="X18" s="100" t="s">
        <v>292</v>
      </c>
      <c r="Y18" s="100" t="s">
        <v>476</v>
      </c>
      <c r="Z18" s="100" t="s">
        <v>585</v>
      </c>
      <c r="AA18" s="100" t="s">
        <v>292</v>
      </c>
      <c r="AB18" s="94">
        <v>3</v>
      </c>
      <c r="AC18" s="94">
        <v>3</v>
      </c>
      <c r="AD18" s="103">
        <f t="shared" ref="AD18:AD19" si="12">AB18*AC18</f>
        <v>9</v>
      </c>
      <c r="AE18" s="101" t="str">
        <f t="shared" ref="AE18:AE19" si="13">IF(AD18&lt;=4,"BAJO",IF(AD18&lt;=9,"MODERADO",IF(AD18&lt;=15,"ALTO",IF(AD18&lt;=25,"EXTREMO","N/A"))))</f>
        <v>MODERADO</v>
      </c>
      <c r="AF18" s="106"/>
    </row>
    <row r="19" spans="1:130" s="107" customFormat="1" ht="114" hidden="1" customHeight="1" x14ac:dyDescent="0.25">
      <c r="A19" s="94" t="s">
        <v>385</v>
      </c>
      <c r="B19" s="94" t="s">
        <v>469</v>
      </c>
      <c r="C19" s="94" t="s">
        <v>468</v>
      </c>
      <c r="D19" s="94" t="s">
        <v>51</v>
      </c>
      <c r="E19" s="94" t="s">
        <v>47</v>
      </c>
      <c r="F19" s="94" t="s">
        <v>400</v>
      </c>
      <c r="G19" s="2" t="s">
        <v>477</v>
      </c>
      <c r="H19" s="94" t="s">
        <v>120</v>
      </c>
      <c r="I19" s="94" t="s">
        <v>255</v>
      </c>
      <c r="J19" s="98"/>
      <c r="K19" s="98"/>
      <c r="L19" s="98"/>
      <c r="M19" s="101"/>
      <c r="N19" s="101"/>
      <c r="O19" s="105" t="s">
        <v>401</v>
      </c>
      <c r="P19" s="105" t="s">
        <v>402</v>
      </c>
      <c r="Q19" s="105" t="s">
        <v>292</v>
      </c>
      <c r="R19" s="94" t="s">
        <v>51</v>
      </c>
      <c r="S19" s="94">
        <v>3</v>
      </c>
      <c r="T19" s="94">
        <v>2</v>
      </c>
      <c r="U19" s="103">
        <f t="shared" si="10"/>
        <v>6</v>
      </c>
      <c r="V19" s="101" t="str">
        <f t="shared" si="11"/>
        <v>MODERADO</v>
      </c>
      <c r="W19" s="95" t="s">
        <v>292</v>
      </c>
      <c r="X19" s="95" t="s">
        <v>292</v>
      </c>
      <c r="Y19" s="100" t="s">
        <v>301</v>
      </c>
      <c r="Z19" s="96" t="s">
        <v>587</v>
      </c>
      <c r="AA19" s="95" t="s">
        <v>292</v>
      </c>
      <c r="AB19" s="94">
        <v>3</v>
      </c>
      <c r="AC19" s="94">
        <v>2</v>
      </c>
      <c r="AD19" s="103">
        <f t="shared" si="12"/>
        <v>6</v>
      </c>
      <c r="AE19" s="101" t="str">
        <f t="shared" si="13"/>
        <v>MODERADO</v>
      </c>
      <c r="AF19" s="106"/>
    </row>
    <row r="20" spans="1:130" s="107" customFormat="1" ht="155.25" hidden="1" customHeight="1" x14ac:dyDescent="0.25">
      <c r="A20" s="94" t="s">
        <v>385</v>
      </c>
      <c r="B20" s="94" t="s">
        <v>470</v>
      </c>
      <c r="C20" s="94" t="s">
        <v>630</v>
      </c>
      <c r="D20" s="94" t="s">
        <v>51</v>
      </c>
      <c r="E20" s="94" t="s">
        <v>47</v>
      </c>
      <c r="F20" s="94" t="s">
        <v>233</v>
      </c>
      <c r="G20" s="2" t="s">
        <v>479</v>
      </c>
      <c r="H20" s="94" t="s">
        <v>193</v>
      </c>
      <c r="I20" s="94" t="s">
        <v>255</v>
      </c>
      <c r="J20" s="98"/>
      <c r="K20" s="98"/>
      <c r="L20" s="98"/>
      <c r="M20" s="101"/>
      <c r="N20" s="101"/>
      <c r="O20" s="94" t="s">
        <v>404</v>
      </c>
      <c r="P20" s="94" t="s">
        <v>403</v>
      </c>
      <c r="Q20" s="105" t="s">
        <v>292</v>
      </c>
      <c r="R20" s="94" t="s">
        <v>51</v>
      </c>
      <c r="S20" s="94">
        <v>3</v>
      </c>
      <c r="T20" s="94">
        <v>3</v>
      </c>
      <c r="U20" s="103">
        <f t="shared" ref="U20" si="14">S20*T20</f>
        <v>9</v>
      </c>
      <c r="V20" s="101" t="str">
        <f t="shared" ref="V20" si="15">IF(U20&lt;=4,"BAJO",IF(U20&lt;=9,"MODERADO",IF(U20&lt;=15,"ALTO",IF(U20&lt;=25,"EXTREMO","N/A"))))</f>
        <v>MODERADO</v>
      </c>
      <c r="W20" s="94" t="s">
        <v>292</v>
      </c>
      <c r="X20" s="94" t="s">
        <v>292</v>
      </c>
      <c r="Y20" s="94" t="s">
        <v>621</v>
      </c>
      <c r="Z20" s="2" t="s">
        <v>622</v>
      </c>
      <c r="AA20" s="2" t="s">
        <v>329</v>
      </c>
      <c r="AB20" s="94">
        <v>3</v>
      </c>
      <c r="AC20" s="94">
        <v>3</v>
      </c>
      <c r="AD20" s="103">
        <f t="shared" ref="AD20" si="16">AB20*AC20</f>
        <v>9</v>
      </c>
      <c r="AE20" s="101" t="str">
        <f t="shared" ref="AE20" si="17">IF(AD20&lt;=4,"BAJO",IF(AD20&lt;=9,"MODERADO",IF(AD20&lt;=15,"ALTO",IF(AD20&lt;=25,"EXTREMO","N/A"))))</f>
        <v>MODERADO</v>
      </c>
      <c r="AF20" s="106"/>
    </row>
    <row r="21" spans="1:130" s="107" customFormat="1" ht="156" hidden="1" customHeight="1" x14ac:dyDescent="0.25">
      <c r="A21" s="94" t="s">
        <v>385</v>
      </c>
      <c r="B21" s="94" t="s">
        <v>471</v>
      </c>
      <c r="C21" s="94" t="s">
        <v>631</v>
      </c>
      <c r="D21" s="94" t="s">
        <v>51</v>
      </c>
      <c r="E21" s="94" t="s">
        <v>47</v>
      </c>
      <c r="F21" s="94" t="s">
        <v>233</v>
      </c>
      <c r="G21" s="2" t="s">
        <v>478</v>
      </c>
      <c r="H21" s="94" t="s">
        <v>193</v>
      </c>
      <c r="I21" s="94" t="s">
        <v>255</v>
      </c>
      <c r="J21" s="98"/>
      <c r="K21" s="98"/>
      <c r="L21" s="98"/>
      <c r="M21" s="101"/>
      <c r="N21" s="101"/>
      <c r="O21" s="94" t="s">
        <v>404</v>
      </c>
      <c r="P21" s="94" t="s">
        <v>403</v>
      </c>
      <c r="Q21" s="105" t="s">
        <v>292</v>
      </c>
      <c r="R21" s="94" t="s">
        <v>51</v>
      </c>
      <c r="S21" s="94">
        <v>3</v>
      </c>
      <c r="T21" s="94">
        <v>3</v>
      </c>
      <c r="U21" s="103">
        <f t="shared" ref="U21" si="18">S21*T21</f>
        <v>9</v>
      </c>
      <c r="V21" s="101" t="str">
        <f t="shared" ref="V21" si="19">IF(U21&lt;=4,"BAJO",IF(U21&lt;=9,"MODERADO",IF(U21&lt;=15,"ALTO",IF(U21&lt;=25,"EXTREMO","N/A"))))</f>
        <v>MODERADO</v>
      </c>
      <c r="W21" s="94" t="s">
        <v>292</v>
      </c>
      <c r="X21" s="94" t="s">
        <v>292</v>
      </c>
      <c r="Y21" s="94" t="s">
        <v>621</v>
      </c>
      <c r="Z21" s="2" t="s">
        <v>622</v>
      </c>
      <c r="AA21" s="2" t="s">
        <v>329</v>
      </c>
      <c r="AB21" s="94">
        <v>3</v>
      </c>
      <c r="AC21" s="94">
        <v>3</v>
      </c>
      <c r="AD21" s="103">
        <f t="shared" ref="AD21" si="20">AB21*AC21</f>
        <v>9</v>
      </c>
      <c r="AE21" s="101" t="str">
        <f t="shared" ref="AE21" si="21">IF(AD21&lt;=4,"BAJO",IF(AD21&lt;=9,"MODERADO",IF(AD21&lt;=15,"ALTO",IF(AD21&lt;=25,"EXTREMO","N/A"))))</f>
        <v>MODERADO</v>
      </c>
      <c r="AF21" s="106"/>
    </row>
    <row r="22" spans="1:130" s="107" customFormat="1" ht="204" hidden="1" x14ac:dyDescent="0.25">
      <c r="A22" s="94" t="s">
        <v>385</v>
      </c>
      <c r="B22" s="94" t="s">
        <v>422</v>
      </c>
      <c r="C22" s="94" t="s">
        <v>480</v>
      </c>
      <c r="D22" s="94" t="s">
        <v>51</v>
      </c>
      <c r="E22" s="94" t="s">
        <v>46</v>
      </c>
      <c r="F22" s="94" t="s">
        <v>55</v>
      </c>
      <c r="G22" s="2" t="s">
        <v>366</v>
      </c>
      <c r="H22" s="94" t="s">
        <v>215</v>
      </c>
      <c r="I22" s="94" t="s">
        <v>252</v>
      </c>
      <c r="J22" s="98"/>
      <c r="K22" s="98"/>
      <c r="L22" s="98"/>
      <c r="M22" s="98"/>
      <c r="N22" s="101"/>
      <c r="O22" s="94" t="s">
        <v>292</v>
      </c>
      <c r="P22" s="2" t="s">
        <v>507</v>
      </c>
      <c r="Q22" s="94" t="s">
        <v>292</v>
      </c>
      <c r="R22" s="94" t="s">
        <v>51</v>
      </c>
      <c r="S22" s="94">
        <v>2</v>
      </c>
      <c r="T22" s="94">
        <v>3</v>
      </c>
      <c r="U22" s="103">
        <f t="shared" si="4"/>
        <v>6</v>
      </c>
      <c r="V22" s="101" t="str">
        <f t="shared" si="5"/>
        <v>MODERADO</v>
      </c>
      <c r="W22" s="94" t="s">
        <v>292</v>
      </c>
      <c r="X22" s="94" t="s">
        <v>292</v>
      </c>
      <c r="Y22" s="94" t="s">
        <v>292</v>
      </c>
      <c r="Z22" s="2" t="s">
        <v>508</v>
      </c>
      <c r="AA22" s="94" t="s">
        <v>292</v>
      </c>
      <c r="AB22" s="94">
        <v>2</v>
      </c>
      <c r="AC22" s="94">
        <v>3</v>
      </c>
      <c r="AD22" s="103">
        <f t="shared" si="6"/>
        <v>6</v>
      </c>
      <c r="AE22" s="101" t="str">
        <f t="shared" si="7"/>
        <v>MODERADO</v>
      </c>
      <c r="AF22" s="106"/>
    </row>
    <row r="23" spans="1:130" s="107" customFormat="1" ht="204" hidden="1" x14ac:dyDescent="0.25">
      <c r="A23" s="94" t="s">
        <v>385</v>
      </c>
      <c r="B23" s="94" t="s">
        <v>422</v>
      </c>
      <c r="C23" s="94" t="s">
        <v>480</v>
      </c>
      <c r="D23" s="94" t="s">
        <v>51</v>
      </c>
      <c r="E23" s="94" t="s">
        <v>46</v>
      </c>
      <c r="F23" s="94" t="s">
        <v>62</v>
      </c>
      <c r="G23" s="2" t="s">
        <v>367</v>
      </c>
      <c r="H23" s="94" t="s">
        <v>215</v>
      </c>
      <c r="I23" s="94" t="s">
        <v>252</v>
      </c>
      <c r="J23" s="98"/>
      <c r="K23" s="98"/>
      <c r="L23" s="98"/>
      <c r="M23" s="98"/>
      <c r="N23" s="101"/>
      <c r="O23" s="94" t="s">
        <v>292</v>
      </c>
      <c r="P23" s="2" t="s">
        <v>507</v>
      </c>
      <c r="Q23" s="94" t="s">
        <v>292</v>
      </c>
      <c r="R23" s="94" t="s">
        <v>51</v>
      </c>
      <c r="S23" s="94">
        <v>2</v>
      </c>
      <c r="T23" s="94">
        <v>3</v>
      </c>
      <c r="U23" s="103">
        <f t="shared" si="4"/>
        <v>6</v>
      </c>
      <c r="V23" s="101" t="str">
        <f t="shared" si="5"/>
        <v>MODERADO</v>
      </c>
      <c r="W23" s="94" t="s">
        <v>292</v>
      </c>
      <c r="X23" s="94" t="s">
        <v>292</v>
      </c>
      <c r="Y23" s="94" t="s">
        <v>292</v>
      </c>
      <c r="Z23" s="2" t="s">
        <v>508</v>
      </c>
      <c r="AA23" s="94" t="s">
        <v>292</v>
      </c>
      <c r="AB23" s="94">
        <v>2</v>
      </c>
      <c r="AC23" s="94">
        <v>3</v>
      </c>
      <c r="AD23" s="103">
        <f t="shared" si="6"/>
        <v>6</v>
      </c>
      <c r="AE23" s="101" t="str">
        <f t="shared" si="7"/>
        <v>MODERADO</v>
      </c>
      <c r="AF23" s="106"/>
      <c r="DZ23" s="107" t="s">
        <v>58</v>
      </c>
    </row>
    <row r="24" spans="1:130" s="107" customFormat="1" ht="204" hidden="1" x14ac:dyDescent="0.25">
      <c r="A24" s="94" t="s">
        <v>385</v>
      </c>
      <c r="B24" s="94" t="s">
        <v>422</v>
      </c>
      <c r="C24" s="94" t="s">
        <v>480</v>
      </c>
      <c r="D24" s="94" t="s">
        <v>51</v>
      </c>
      <c r="E24" s="94" t="s">
        <v>46</v>
      </c>
      <c r="F24" s="94" t="s">
        <v>167</v>
      </c>
      <c r="G24" s="2" t="s">
        <v>369</v>
      </c>
      <c r="H24" s="94" t="s">
        <v>215</v>
      </c>
      <c r="I24" s="94" t="s">
        <v>252</v>
      </c>
      <c r="J24" s="98"/>
      <c r="K24" s="98"/>
      <c r="L24" s="98"/>
      <c r="M24" s="98"/>
      <c r="N24" s="101"/>
      <c r="O24" s="94" t="s">
        <v>292</v>
      </c>
      <c r="P24" s="2" t="s">
        <v>507</v>
      </c>
      <c r="Q24" s="94" t="s">
        <v>292</v>
      </c>
      <c r="R24" s="94" t="s">
        <v>51</v>
      </c>
      <c r="S24" s="94">
        <v>2</v>
      </c>
      <c r="T24" s="94">
        <v>3</v>
      </c>
      <c r="U24" s="103">
        <f t="shared" si="4"/>
        <v>6</v>
      </c>
      <c r="V24" s="101" t="str">
        <f t="shared" si="5"/>
        <v>MODERADO</v>
      </c>
      <c r="W24" s="94" t="s">
        <v>292</v>
      </c>
      <c r="X24" s="94" t="s">
        <v>292</v>
      </c>
      <c r="Y24" s="94" t="s">
        <v>292</v>
      </c>
      <c r="Z24" s="2" t="s">
        <v>508</v>
      </c>
      <c r="AA24" s="94" t="s">
        <v>292</v>
      </c>
      <c r="AB24" s="94">
        <v>2</v>
      </c>
      <c r="AC24" s="94">
        <v>3</v>
      </c>
      <c r="AD24" s="103">
        <f t="shared" si="6"/>
        <v>6</v>
      </c>
      <c r="AE24" s="101" t="str">
        <f t="shared" si="7"/>
        <v>MODERADO</v>
      </c>
      <c r="AF24" s="106"/>
    </row>
    <row r="25" spans="1:130" s="107" customFormat="1" ht="204" hidden="1" x14ac:dyDescent="0.25">
      <c r="A25" s="94" t="s">
        <v>385</v>
      </c>
      <c r="B25" s="94" t="s">
        <v>422</v>
      </c>
      <c r="C25" s="94" t="s">
        <v>480</v>
      </c>
      <c r="D25" s="94" t="s">
        <v>51</v>
      </c>
      <c r="E25" s="94" t="s">
        <v>46</v>
      </c>
      <c r="F25" s="94" t="s">
        <v>228</v>
      </c>
      <c r="G25" s="2" t="s">
        <v>368</v>
      </c>
      <c r="H25" s="94" t="s">
        <v>215</v>
      </c>
      <c r="I25" s="94" t="s">
        <v>252</v>
      </c>
      <c r="J25" s="98"/>
      <c r="K25" s="98"/>
      <c r="L25" s="98"/>
      <c r="M25" s="98"/>
      <c r="N25" s="101"/>
      <c r="O25" s="94" t="s">
        <v>292</v>
      </c>
      <c r="P25" s="2" t="s">
        <v>507</v>
      </c>
      <c r="Q25" s="94" t="s">
        <v>292</v>
      </c>
      <c r="R25" s="94" t="s">
        <v>51</v>
      </c>
      <c r="S25" s="94">
        <v>2</v>
      </c>
      <c r="T25" s="94">
        <v>3</v>
      </c>
      <c r="U25" s="103">
        <f t="shared" si="4"/>
        <v>6</v>
      </c>
      <c r="V25" s="101" t="str">
        <f t="shared" si="5"/>
        <v>MODERADO</v>
      </c>
      <c r="W25" s="94" t="s">
        <v>292</v>
      </c>
      <c r="X25" s="94" t="s">
        <v>292</v>
      </c>
      <c r="Y25" s="94" t="s">
        <v>292</v>
      </c>
      <c r="Z25" s="2" t="s">
        <v>508</v>
      </c>
      <c r="AA25" s="94" t="s">
        <v>292</v>
      </c>
      <c r="AB25" s="94">
        <v>2</v>
      </c>
      <c r="AC25" s="94">
        <v>3</v>
      </c>
      <c r="AD25" s="103">
        <f t="shared" si="6"/>
        <v>6</v>
      </c>
      <c r="AE25" s="101" t="str">
        <f t="shared" si="7"/>
        <v>MODERADO</v>
      </c>
      <c r="AF25" s="106"/>
    </row>
    <row r="26" spans="1:130" s="107" customFormat="1" ht="204" hidden="1" x14ac:dyDescent="0.25">
      <c r="A26" s="94" t="s">
        <v>385</v>
      </c>
      <c r="B26" s="94" t="s">
        <v>422</v>
      </c>
      <c r="C26" s="94" t="s">
        <v>480</v>
      </c>
      <c r="D26" s="94" t="s">
        <v>51</v>
      </c>
      <c r="E26" s="94" t="s">
        <v>46</v>
      </c>
      <c r="F26" s="94" t="s">
        <v>169</v>
      </c>
      <c r="G26" s="97" t="s">
        <v>320</v>
      </c>
      <c r="H26" s="94" t="s">
        <v>215</v>
      </c>
      <c r="I26" s="94" t="s">
        <v>252</v>
      </c>
      <c r="J26" s="98"/>
      <c r="K26" s="98"/>
      <c r="L26" s="98"/>
      <c r="M26" s="98"/>
      <c r="N26" s="101"/>
      <c r="O26" s="94" t="s">
        <v>292</v>
      </c>
      <c r="P26" s="2" t="s">
        <v>507</v>
      </c>
      <c r="Q26" s="94" t="s">
        <v>292</v>
      </c>
      <c r="R26" s="94" t="s">
        <v>51</v>
      </c>
      <c r="S26" s="94">
        <v>2</v>
      </c>
      <c r="T26" s="94">
        <v>3</v>
      </c>
      <c r="U26" s="103">
        <f t="shared" si="4"/>
        <v>6</v>
      </c>
      <c r="V26" s="101" t="str">
        <f t="shared" si="5"/>
        <v>MODERADO</v>
      </c>
      <c r="W26" s="94" t="s">
        <v>292</v>
      </c>
      <c r="X26" s="94" t="s">
        <v>292</v>
      </c>
      <c r="Y26" s="94" t="s">
        <v>292</v>
      </c>
      <c r="Z26" s="2" t="s">
        <v>508</v>
      </c>
      <c r="AA26" s="94" t="s">
        <v>292</v>
      </c>
      <c r="AB26" s="94">
        <v>2</v>
      </c>
      <c r="AC26" s="94">
        <v>3</v>
      </c>
      <c r="AD26" s="103">
        <f t="shared" si="6"/>
        <v>6</v>
      </c>
      <c r="AE26" s="101" t="str">
        <f t="shared" si="7"/>
        <v>MODERADO</v>
      </c>
      <c r="AF26" s="106"/>
    </row>
    <row r="27" spans="1:130" ht="153.75" customHeight="1" x14ac:dyDescent="0.25">
      <c r="A27" s="152" t="s">
        <v>385</v>
      </c>
      <c r="B27" s="152" t="s">
        <v>422</v>
      </c>
      <c r="C27" s="152" t="s">
        <v>480</v>
      </c>
      <c r="D27" s="152" t="s">
        <v>51</v>
      </c>
      <c r="E27" s="152" t="s">
        <v>48</v>
      </c>
      <c r="F27" s="152" t="s">
        <v>177</v>
      </c>
      <c r="G27" s="153" t="s">
        <v>448</v>
      </c>
      <c r="H27" s="152" t="s">
        <v>257</v>
      </c>
      <c r="I27" s="152" t="s">
        <v>265</v>
      </c>
      <c r="J27" s="159"/>
      <c r="K27" s="159"/>
      <c r="L27" s="159"/>
      <c r="M27" s="159"/>
      <c r="N27" s="155"/>
      <c r="O27" s="152" t="s">
        <v>292</v>
      </c>
      <c r="P27" s="156" t="s">
        <v>484</v>
      </c>
      <c r="Q27" s="152" t="s">
        <v>292</v>
      </c>
      <c r="R27" s="152" t="s">
        <v>51</v>
      </c>
      <c r="S27" s="152">
        <v>3</v>
      </c>
      <c r="T27" s="152">
        <v>3</v>
      </c>
      <c r="U27" s="157">
        <f t="shared" si="4"/>
        <v>9</v>
      </c>
      <c r="V27" s="155" t="str">
        <f t="shared" si="5"/>
        <v>MODERADO</v>
      </c>
      <c r="W27" s="152" t="s">
        <v>292</v>
      </c>
      <c r="X27" s="152" t="s">
        <v>292</v>
      </c>
      <c r="Y27" s="152" t="s">
        <v>485</v>
      </c>
      <c r="Z27" s="175" t="s">
        <v>449</v>
      </c>
      <c r="AA27" s="152" t="s">
        <v>292</v>
      </c>
      <c r="AB27" s="152">
        <v>3</v>
      </c>
      <c r="AC27" s="152">
        <v>3</v>
      </c>
      <c r="AD27" s="157">
        <f t="shared" si="6"/>
        <v>9</v>
      </c>
      <c r="AE27" s="155" t="str">
        <f t="shared" si="7"/>
        <v>MODERADO</v>
      </c>
      <c r="AF27" s="125"/>
    </row>
    <row r="28" spans="1:130" ht="168" x14ac:dyDescent="0.25">
      <c r="A28" s="152" t="s">
        <v>385</v>
      </c>
      <c r="B28" s="152" t="s">
        <v>422</v>
      </c>
      <c r="C28" s="152" t="s">
        <v>480</v>
      </c>
      <c r="D28" s="152" t="s">
        <v>51</v>
      </c>
      <c r="E28" s="152" t="s">
        <v>48</v>
      </c>
      <c r="F28" s="152" t="s">
        <v>93</v>
      </c>
      <c r="G28" s="153" t="s">
        <v>438</v>
      </c>
      <c r="H28" s="152" t="s">
        <v>192</v>
      </c>
      <c r="I28" s="152" t="s">
        <v>263</v>
      </c>
      <c r="J28" s="159"/>
      <c r="K28" s="159"/>
      <c r="L28" s="159"/>
      <c r="M28" s="159"/>
      <c r="N28" s="155"/>
      <c r="O28" s="152" t="s">
        <v>292</v>
      </c>
      <c r="P28" s="156" t="s">
        <v>440</v>
      </c>
      <c r="Q28" s="152" t="s">
        <v>439</v>
      </c>
      <c r="R28" s="152" t="s">
        <v>51</v>
      </c>
      <c r="S28" s="152">
        <v>3</v>
      </c>
      <c r="T28" s="152">
        <v>3</v>
      </c>
      <c r="U28" s="157">
        <f t="shared" si="4"/>
        <v>9</v>
      </c>
      <c r="V28" s="155" t="str">
        <f t="shared" si="5"/>
        <v>MODERADO</v>
      </c>
      <c r="W28" s="152" t="s">
        <v>292</v>
      </c>
      <c r="X28" s="152" t="s">
        <v>292</v>
      </c>
      <c r="Y28" s="152" t="s">
        <v>292</v>
      </c>
      <c r="Z28" s="175" t="s">
        <v>441</v>
      </c>
      <c r="AA28" s="152" t="s">
        <v>439</v>
      </c>
      <c r="AB28" s="152">
        <v>3</v>
      </c>
      <c r="AC28" s="152">
        <v>3</v>
      </c>
      <c r="AD28" s="157">
        <f t="shared" si="6"/>
        <v>9</v>
      </c>
      <c r="AE28" s="155" t="str">
        <f t="shared" si="7"/>
        <v>MODERADO</v>
      </c>
      <c r="AF28" s="125"/>
    </row>
    <row r="29" spans="1:130" ht="96" x14ac:dyDescent="0.25">
      <c r="A29" s="152" t="s">
        <v>385</v>
      </c>
      <c r="B29" s="152" t="s">
        <v>422</v>
      </c>
      <c r="C29" s="152" t="s">
        <v>480</v>
      </c>
      <c r="D29" s="152" t="s">
        <v>51</v>
      </c>
      <c r="E29" s="152" t="s">
        <v>48</v>
      </c>
      <c r="F29" s="176" t="s">
        <v>94</v>
      </c>
      <c r="G29" s="152" t="s">
        <v>486</v>
      </c>
      <c r="H29" s="152" t="s">
        <v>257</v>
      </c>
      <c r="I29" s="152" t="s">
        <v>263</v>
      </c>
      <c r="J29" s="159"/>
      <c r="K29" s="159"/>
      <c r="L29" s="159"/>
      <c r="M29" s="159"/>
      <c r="N29" s="155"/>
      <c r="O29" s="161" t="s">
        <v>292</v>
      </c>
      <c r="P29" s="156" t="s">
        <v>603</v>
      </c>
      <c r="Q29" s="161" t="s">
        <v>292</v>
      </c>
      <c r="R29" s="152" t="s">
        <v>51</v>
      </c>
      <c r="S29" s="152">
        <v>3</v>
      </c>
      <c r="T29" s="152">
        <v>4</v>
      </c>
      <c r="U29" s="157">
        <f t="shared" si="4"/>
        <v>12</v>
      </c>
      <c r="V29" s="155" t="str">
        <f t="shared" si="5"/>
        <v>ALTO</v>
      </c>
      <c r="W29" s="161" t="s">
        <v>292</v>
      </c>
      <c r="X29" s="161" t="s">
        <v>292</v>
      </c>
      <c r="Y29" s="161" t="s">
        <v>292</v>
      </c>
      <c r="Z29" s="177" t="s">
        <v>604</v>
      </c>
      <c r="AA29" s="161" t="s">
        <v>292</v>
      </c>
      <c r="AB29" s="152">
        <v>3</v>
      </c>
      <c r="AC29" s="152">
        <v>4</v>
      </c>
      <c r="AD29" s="157">
        <f t="shared" si="6"/>
        <v>12</v>
      </c>
      <c r="AE29" s="155" t="str">
        <f t="shared" si="7"/>
        <v>ALTO</v>
      </c>
      <c r="AF29" s="125"/>
    </row>
    <row r="30" spans="1:130" ht="132" x14ac:dyDescent="0.25">
      <c r="A30" s="152" t="s">
        <v>385</v>
      </c>
      <c r="B30" s="152" t="s">
        <v>422</v>
      </c>
      <c r="C30" s="152" t="s">
        <v>480</v>
      </c>
      <c r="D30" s="152" t="s">
        <v>51</v>
      </c>
      <c r="E30" s="152" t="s">
        <v>48</v>
      </c>
      <c r="F30" s="152" t="s">
        <v>95</v>
      </c>
      <c r="G30" s="178" t="s">
        <v>487</v>
      </c>
      <c r="H30" s="152" t="s">
        <v>257</v>
      </c>
      <c r="I30" s="152" t="s">
        <v>263</v>
      </c>
      <c r="J30" s="159"/>
      <c r="K30" s="159"/>
      <c r="L30" s="159"/>
      <c r="M30" s="159"/>
      <c r="N30" s="155"/>
      <c r="O30" s="161" t="s">
        <v>292</v>
      </c>
      <c r="P30" s="152" t="s">
        <v>444</v>
      </c>
      <c r="Q30" s="161" t="s">
        <v>292</v>
      </c>
      <c r="R30" s="152" t="s">
        <v>51</v>
      </c>
      <c r="S30" s="152">
        <v>3</v>
      </c>
      <c r="T30" s="152">
        <v>2</v>
      </c>
      <c r="U30" s="157">
        <f t="shared" si="4"/>
        <v>6</v>
      </c>
      <c r="V30" s="155" t="str">
        <f t="shared" si="5"/>
        <v>MODERADO</v>
      </c>
      <c r="W30" s="161" t="s">
        <v>292</v>
      </c>
      <c r="X30" s="161" t="s">
        <v>292</v>
      </c>
      <c r="Y30" s="152" t="s">
        <v>458</v>
      </c>
      <c r="Z30" s="153" t="s">
        <v>459</v>
      </c>
      <c r="AA30" s="161" t="s">
        <v>292</v>
      </c>
      <c r="AB30" s="152">
        <v>3</v>
      </c>
      <c r="AC30" s="152">
        <v>3</v>
      </c>
      <c r="AD30" s="157">
        <f t="shared" si="6"/>
        <v>9</v>
      </c>
      <c r="AE30" s="155" t="str">
        <f t="shared" si="7"/>
        <v>MODERADO</v>
      </c>
      <c r="AF30" s="125"/>
    </row>
    <row r="31" spans="1:130" ht="156" x14ac:dyDescent="0.25">
      <c r="A31" s="152" t="s">
        <v>385</v>
      </c>
      <c r="B31" s="152" t="s">
        <v>422</v>
      </c>
      <c r="C31" s="152" t="s">
        <v>480</v>
      </c>
      <c r="D31" s="152" t="s">
        <v>51</v>
      </c>
      <c r="E31" s="152" t="s">
        <v>48</v>
      </c>
      <c r="F31" s="152" t="s">
        <v>96</v>
      </c>
      <c r="G31" s="178" t="s">
        <v>453</v>
      </c>
      <c r="H31" s="152" t="s">
        <v>257</v>
      </c>
      <c r="I31" s="152" t="s">
        <v>263</v>
      </c>
      <c r="J31" s="159"/>
      <c r="K31" s="159"/>
      <c r="L31" s="159"/>
      <c r="M31" s="159"/>
      <c r="N31" s="155"/>
      <c r="O31" s="161" t="s">
        <v>292</v>
      </c>
      <c r="P31" s="152" t="s">
        <v>456</v>
      </c>
      <c r="Q31" s="152" t="s">
        <v>443</v>
      </c>
      <c r="R31" s="152" t="s">
        <v>51</v>
      </c>
      <c r="S31" s="152">
        <v>2</v>
      </c>
      <c r="T31" s="152">
        <v>2</v>
      </c>
      <c r="U31" s="157">
        <f t="shared" si="4"/>
        <v>4</v>
      </c>
      <c r="V31" s="155" t="str">
        <f t="shared" si="5"/>
        <v>BAJO</v>
      </c>
      <c r="W31" s="161" t="s">
        <v>292</v>
      </c>
      <c r="X31" s="161" t="s">
        <v>292</v>
      </c>
      <c r="Y31" s="161" t="s">
        <v>292</v>
      </c>
      <c r="Z31" s="153" t="s">
        <v>488</v>
      </c>
      <c r="AA31" s="161" t="s">
        <v>292</v>
      </c>
      <c r="AB31" s="152">
        <v>2</v>
      </c>
      <c r="AC31" s="152">
        <v>2</v>
      </c>
      <c r="AD31" s="157">
        <f t="shared" si="6"/>
        <v>4</v>
      </c>
      <c r="AE31" s="155" t="str">
        <f t="shared" si="7"/>
        <v>BAJO</v>
      </c>
      <c r="AF31" s="125"/>
    </row>
    <row r="32" spans="1:130" ht="96" x14ac:dyDescent="0.25">
      <c r="A32" s="152" t="s">
        <v>385</v>
      </c>
      <c r="B32" s="152" t="s">
        <v>422</v>
      </c>
      <c r="C32" s="152" t="s">
        <v>480</v>
      </c>
      <c r="D32" s="152" t="s">
        <v>51</v>
      </c>
      <c r="E32" s="152" t="s">
        <v>48</v>
      </c>
      <c r="F32" s="152" t="s">
        <v>98</v>
      </c>
      <c r="G32" s="178" t="s">
        <v>489</v>
      </c>
      <c r="H32" s="152" t="s">
        <v>257</v>
      </c>
      <c r="I32" s="152" t="s">
        <v>263</v>
      </c>
      <c r="J32" s="159"/>
      <c r="K32" s="159"/>
      <c r="L32" s="159"/>
      <c r="M32" s="159"/>
      <c r="N32" s="155"/>
      <c r="O32" s="161" t="s">
        <v>292</v>
      </c>
      <c r="P32" s="152" t="s">
        <v>455</v>
      </c>
      <c r="Q32" s="161" t="s">
        <v>292</v>
      </c>
      <c r="R32" s="152" t="s">
        <v>51</v>
      </c>
      <c r="S32" s="152">
        <v>3</v>
      </c>
      <c r="T32" s="152">
        <v>2</v>
      </c>
      <c r="U32" s="157">
        <f t="shared" si="4"/>
        <v>6</v>
      </c>
      <c r="V32" s="155" t="str">
        <f t="shared" si="5"/>
        <v>MODERADO</v>
      </c>
      <c r="W32" s="161" t="s">
        <v>292</v>
      </c>
      <c r="X32" s="161" t="s">
        <v>292</v>
      </c>
      <c r="Y32" s="161" t="s">
        <v>292</v>
      </c>
      <c r="Z32" s="153" t="s">
        <v>460</v>
      </c>
      <c r="AA32" s="161" t="s">
        <v>292</v>
      </c>
      <c r="AB32" s="152">
        <v>3</v>
      </c>
      <c r="AC32" s="152">
        <v>2</v>
      </c>
      <c r="AD32" s="157">
        <f t="shared" si="6"/>
        <v>6</v>
      </c>
      <c r="AE32" s="155" t="str">
        <f t="shared" si="7"/>
        <v>MODERADO</v>
      </c>
      <c r="AF32" s="125"/>
    </row>
    <row r="33" spans="1:32" ht="96" x14ac:dyDescent="0.25">
      <c r="A33" s="152" t="s">
        <v>385</v>
      </c>
      <c r="B33" s="152" t="s">
        <v>422</v>
      </c>
      <c r="C33" s="152" t="s">
        <v>480</v>
      </c>
      <c r="D33" s="152" t="s">
        <v>51</v>
      </c>
      <c r="E33" s="152" t="s">
        <v>48</v>
      </c>
      <c r="F33" s="152" t="s">
        <v>99</v>
      </c>
      <c r="G33" s="178" t="s">
        <v>454</v>
      </c>
      <c r="H33" s="152" t="s">
        <v>257</v>
      </c>
      <c r="I33" s="152" t="s">
        <v>263</v>
      </c>
      <c r="J33" s="159"/>
      <c r="K33" s="159"/>
      <c r="L33" s="159"/>
      <c r="M33" s="159"/>
      <c r="N33" s="155"/>
      <c r="O33" s="161" t="s">
        <v>292</v>
      </c>
      <c r="P33" s="152" t="s">
        <v>457</v>
      </c>
      <c r="Q33" s="161" t="s">
        <v>292</v>
      </c>
      <c r="R33" s="152" t="s">
        <v>51</v>
      </c>
      <c r="S33" s="152">
        <v>3</v>
      </c>
      <c r="T33" s="152">
        <v>2</v>
      </c>
      <c r="U33" s="157">
        <f t="shared" si="4"/>
        <v>6</v>
      </c>
      <c r="V33" s="155" t="str">
        <f t="shared" si="5"/>
        <v>MODERADO</v>
      </c>
      <c r="W33" s="161" t="s">
        <v>292</v>
      </c>
      <c r="X33" s="161" t="s">
        <v>292</v>
      </c>
      <c r="Y33" s="161" t="s">
        <v>292</v>
      </c>
      <c r="Z33" s="153" t="s">
        <v>461</v>
      </c>
      <c r="AA33" s="161" t="s">
        <v>292</v>
      </c>
      <c r="AB33" s="152">
        <v>3</v>
      </c>
      <c r="AC33" s="152">
        <v>2</v>
      </c>
      <c r="AD33" s="157">
        <f t="shared" si="6"/>
        <v>6</v>
      </c>
      <c r="AE33" s="155" t="str">
        <f t="shared" si="7"/>
        <v>MODERADO</v>
      </c>
      <c r="AF33" s="125"/>
    </row>
    <row r="34" spans="1:32" ht="132" x14ac:dyDescent="0.25">
      <c r="A34" s="152" t="s">
        <v>385</v>
      </c>
      <c r="B34" s="152" t="s">
        <v>422</v>
      </c>
      <c r="C34" s="152" t="s">
        <v>480</v>
      </c>
      <c r="D34" s="152" t="s">
        <v>51</v>
      </c>
      <c r="E34" s="152" t="s">
        <v>48</v>
      </c>
      <c r="F34" s="152" t="s">
        <v>179</v>
      </c>
      <c r="G34" s="178" t="s">
        <v>442</v>
      </c>
      <c r="H34" s="152" t="s">
        <v>257</v>
      </c>
      <c r="I34" s="152" t="s">
        <v>263</v>
      </c>
      <c r="J34" s="159"/>
      <c r="K34" s="159"/>
      <c r="L34" s="159"/>
      <c r="M34" s="159"/>
      <c r="N34" s="155"/>
      <c r="O34" s="152" t="s">
        <v>292</v>
      </c>
      <c r="P34" s="152" t="s">
        <v>444</v>
      </c>
      <c r="Q34" s="152" t="s">
        <v>443</v>
      </c>
      <c r="R34" s="152" t="s">
        <v>51</v>
      </c>
      <c r="S34" s="152">
        <v>3</v>
      </c>
      <c r="T34" s="152">
        <v>2</v>
      </c>
      <c r="U34" s="157">
        <f t="shared" si="4"/>
        <v>6</v>
      </c>
      <c r="V34" s="155" t="str">
        <f t="shared" si="5"/>
        <v>MODERADO</v>
      </c>
      <c r="W34" s="152" t="s">
        <v>292</v>
      </c>
      <c r="X34" s="152" t="s">
        <v>292</v>
      </c>
      <c r="Y34" s="152" t="s">
        <v>292</v>
      </c>
      <c r="Z34" s="153" t="s">
        <v>601</v>
      </c>
      <c r="AA34" s="152" t="s">
        <v>443</v>
      </c>
      <c r="AB34" s="152">
        <v>3</v>
      </c>
      <c r="AC34" s="152">
        <v>2</v>
      </c>
      <c r="AD34" s="157">
        <f t="shared" si="6"/>
        <v>6</v>
      </c>
      <c r="AE34" s="155" t="str">
        <f t="shared" si="7"/>
        <v>MODERADO</v>
      </c>
      <c r="AF34" s="125"/>
    </row>
    <row r="35" spans="1:32" ht="138.75" customHeight="1" x14ac:dyDescent="0.25">
      <c r="A35" s="152" t="s">
        <v>385</v>
      </c>
      <c r="B35" s="152" t="s">
        <v>422</v>
      </c>
      <c r="C35" s="152" t="s">
        <v>480</v>
      </c>
      <c r="D35" s="152" t="s">
        <v>51</v>
      </c>
      <c r="E35" s="152" t="s">
        <v>48</v>
      </c>
      <c r="F35" s="152" t="s">
        <v>107</v>
      </c>
      <c r="G35" s="178" t="s">
        <v>450</v>
      </c>
      <c r="H35" s="152" t="s">
        <v>257</v>
      </c>
      <c r="I35" s="152" t="s">
        <v>275</v>
      </c>
      <c r="J35" s="159"/>
      <c r="K35" s="159"/>
      <c r="L35" s="159"/>
      <c r="M35" s="159"/>
      <c r="N35" s="155"/>
      <c r="O35" s="152" t="s">
        <v>292</v>
      </c>
      <c r="P35" s="152" t="s">
        <v>490</v>
      </c>
      <c r="Q35" s="152" t="s">
        <v>292</v>
      </c>
      <c r="R35" s="152" t="s">
        <v>51</v>
      </c>
      <c r="S35" s="152">
        <v>3</v>
      </c>
      <c r="T35" s="152">
        <v>3</v>
      </c>
      <c r="U35" s="157">
        <f t="shared" si="4"/>
        <v>9</v>
      </c>
      <c r="V35" s="155" t="str">
        <f t="shared" si="5"/>
        <v>MODERADO</v>
      </c>
      <c r="W35" s="152" t="s">
        <v>292</v>
      </c>
      <c r="X35" s="152" t="s">
        <v>292</v>
      </c>
      <c r="Y35" s="152" t="s">
        <v>451</v>
      </c>
      <c r="Z35" s="153" t="s">
        <v>452</v>
      </c>
      <c r="AA35" s="152" t="s">
        <v>292</v>
      </c>
      <c r="AB35" s="152">
        <v>3</v>
      </c>
      <c r="AC35" s="152">
        <v>3</v>
      </c>
      <c r="AD35" s="157">
        <f t="shared" si="6"/>
        <v>9</v>
      </c>
      <c r="AE35" s="155" t="str">
        <f t="shared" si="7"/>
        <v>MODERADO</v>
      </c>
      <c r="AF35" s="125"/>
    </row>
    <row r="36" spans="1:32" ht="132" x14ac:dyDescent="0.25">
      <c r="A36" s="152" t="s">
        <v>385</v>
      </c>
      <c r="B36" s="152" t="s">
        <v>422</v>
      </c>
      <c r="C36" s="152" t="s">
        <v>480</v>
      </c>
      <c r="D36" s="152" t="s">
        <v>51</v>
      </c>
      <c r="E36" s="152" t="s">
        <v>48</v>
      </c>
      <c r="F36" s="152" t="s">
        <v>109</v>
      </c>
      <c r="G36" s="178" t="s">
        <v>463</v>
      </c>
      <c r="H36" s="152" t="s">
        <v>257</v>
      </c>
      <c r="I36" s="152" t="s">
        <v>263</v>
      </c>
      <c r="J36" s="159"/>
      <c r="K36" s="159"/>
      <c r="L36" s="159"/>
      <c r="M36" s="159"/>
      <c r="N36" s="155"/>
      <c r="O36" s="152" t="s">
        <v>292</v>
      </c>
      <c r="P36" s="152" t="s">
        <v>455</v>
      </c>
      <c r="Q36" s="152" t="s">
        <v>292</v>
      </c>
      <c r="R36" s="152" t="s">
        <v>51</v>
      </c>
      <c r="S36" s="152">
        <v>3</v>
      </c>
      <c r="T36" s="152">
        <v>2</v>
      </c>
      <c r="U36" s="157">
        <f t="shared" si="4"/>
        <v>6</v>
      </c>
      <c r="V36" s="155" t="str">
        <f t="shared" si="5"/>
        <v>MODERADO</v>
      </c>
      <c r="W36" s="152" t="s">
        <v>292</v>
      </c>
      <c r="X36" s="152" t="s">
        <v>292</v>
      </c>
      <c r="Y36" s="152" t="s">
        <v>292</v>
      </c>
      <c r="Z36" s="153" t="s">
        <v>605</v>
      </c>
      <c r="AA36" s="152" t="s">
        <v>292</v>
      </c>
      <c r="AB36" s="152">
        <v>3</v>
      </c>
      <c r="AC36" s="152">
        <v>2</v>
      </c>
      <c r="AD36" s="157">
        <f t="shared" si="6"/>
        <v>6</v>
      </c>
      <c r="AE36" s="155" t="str">
        <f t="shared" si="7"/>
        <v>MODERADO</v>
      </c>
      <c r="AF36" s="125"/>
    </row>
    <row r="37" spans="1:32" ht="120" x14ac:dyDescent="0.25">
      <c r="A37" s="152" t="s">
        <v>385</v>
      </c>
      <c r="B37" s="152" t="s">
        <v>422</v>
      </c>
      <c r="C37" s="152" t="s">
        <v>623</v>
      </c>
      <c r="D37" s="152" t="s">
        <v>51</v>
      </c>
      <c r="E37" s="152" t="s">
        <v>48</v>
      </c>
      <c r="F37" s="152" t="s">
        <v>184</v>
      </c>
      <c r="G37" s="178" t="s">
        <v>491</v>
      </c>
      <c r="H37" s="152" t="s">
        <v>257</v>
      </c>
      <c r="I37" s="152" t="s">
        <v>263</v>
      </c>
      <c r="J37" s="159"/>
      <c r="K37" s="159"/>
      <c r="L37" s="159"/>
      <c r="M37" s="159"/>
      <c r="N37" s="155"/>
      <c r="O37" s="152" t="s">
        <v>467</v>
      </c>
      <c r="P37" s="152" t="s">
        <v>624</v>
      </c>
      <c r="Q37" s="152" t="s">
        <v>292</v>
      </c>
      <c r="R37" s="152" t="s">
        <v>51</v>
      </c>
      <c r="S37" s="152">
        <v>3</v>
      </c>
      <c r="T37" s="152">
        <v>2</v>
      </c>
      <c r="U37" s="157">
        <f t="shared" si="4"/>
        <v>6</v>
      </c>
      <c r="V37" s="155" t="str">
        <f t="shared" si="5"/>
        <v>MODERADO</v>
      </c>
      <c r="W37" s="152" t="s">
        <v>292</v>
      </c>
      <c r="X37" s="152" t="s">
        <v>292</v>
      </c>
      <c r="Y37" s="152" t="s">
        <v>292</v>
      </c>
      <c r="Z37" s="153" t="s">
        <v>492</v>
      </c>
      <c r="AA37" s="152" t="s">
        <v>292</v>
      </c>
      <c r="AB37" s="152">
        <v>3</v>
      </c>
      <c r="AC37" s="152">
        <v>2</v>
      </c>
      <c r="AD37" s="157">
        <f t="shared" si="6"/>
        <v>6</v>
      </c>
      <c r="AE37" s="155" t="str">
        <f t="shared" si="7"/>
        <v>MODERADO</v>
      </c>
      <c r="AF37" s="125"/>
    </row>
    <row r="38" spans="1:32" ht="72" x14ac:dyDescent="0.25">
      <c r="A38" s="152" t="s">
        <v>385</v>
      </c>
      <c r="B38" s="152" t="s">
        <v>615</v>
      </c>
      <c r="C38" s="152" t="s">
        <v>472</v>
      </c>
      <c r="D38" s="152" t="s">
        <v>51</v>
      </c>
      <c r="E38" s="152" t="s">
        <v>48</v>
      </c>
      <c r="F38" s="152" t="s">
        <v>111</v>
      </c>
      <c r="G38" s="178" t="s">
        <v>616</v>
      </c>
      <c r="H38" s="152" t="s">
        <v>257</v>
      </c>
      <c r="I38" s="152" t="s">
        <v>278</v>
      </c>
      <c r="J38" s="159"/>
      <c r="K38" s="159"/>
      <c r="L38" s="159"/>
      <c r="M38" s="159"/>
      <c r="N38" s="159"/>
      <c r="O38" s="161" t="s">
        <v>292</v>
      </c>
      <c r="P38" s="161" t="s">
        <v>292</v>
      </c>
      <c r="Q38" s="152" t="s">
        <v>617</v>
      </c>
      <c r="R38" s="152" t="s">
        <v>51</v>
      </c>
      <c r="S38" s="152">
        <v>2</v>
      </c>
      <c r="T38" s="152">
        <v>3</v>
      </c>
      <c r="U38" s="157">
        <f t="shared" si="4"/>
        <v>6</v>
      </c>
      <c r="V38" s="155" t="str">
        <f t="shared" si="5"/>
        <v>MODERADO</v>
      </c>
      <c r="W38" s="161" t="s">
        <v>292</v>
      </c>
      <c r="X38" s="161" t="s">
        <v>292</v>
      </c>
      <c r="Y38" s="161" t="s">
        <v>292</v>
      </c>
      <c r="Z38" s="153" t="s">
        <v>618</v>
      </c>
      <c r="AA38" s="153" t="s">
        <v>381</v>
      </c>
      <c r="AB38" s="152">
        <v>2</v>
      </c>
      <c r="AC38" s="152">
        <v>3</v>
      </c>
      <c r="AD38" s="157">
        <f t="shared" si="6"/>
        <v>6</v>
      </c>
      <c r="AE38" s="155" t="str">
        <f t="shared" si="7"/>
        <v>MODERADO</v>
      </c>
      <c r="AF38" s="125"/>
    </row>
    <row r="39" spans="1:32" ht="96" x14ac:dyDescent="0.25">
      <c r="A39" s="152" t="s">
        <v>385</v>
      </c>
      <c r="B39" s="152" t="s">
        <v>422</v>
      </c>
      <c r="C39" s="152" t="s">
        <v>609</v>
      </c>
      <c r="D39" s="152" t="s">
        <v>51</v>
      </c>
      <c r="E39" s="152" t="s">
        <v>48</v>
      </c>
      <c r="F39" s="152" t="s">
        <v>331</v>
      </c>
      <c r="G39" s="153" t="s">
        <v>610</v>
      </c>
      <c r="H39" s="152" t="s">
        <v>119</v>
      </c>
      <c r="I39" s="152" t="s">
        <v>286</v>
      </c>
      <c r="J39" s="159"/>
      <c r="K39" s="159"/>
      <c r="L39" s="159"/>
      <c r="M39" s="159"/>
      <c r="N39" s="155"/>
      <c r="O39" s="161" t="s">
        <v>612</v>
      </c>
      <c r="P39" s="152" t="s">
        <v>292</v>
      </c>
      <c r="Q39" s="152" t="s">
        <v>292</v>
      </c>
      <c r="R39" s="152" t="s">
        <v>51</v>
      </c>
      <c r="S39" s="152">
        <v>4</v>
      </c>
      <c r="T39" s="152">
        <v>2</v>
      </c>
      <c r="U39" s="157">
        <f t="shared" si="4"/>
        <v>8</v>
      </c>
      <c r="V39" s="155" t="str">
        <f t="shared" si="5"/>
        <v>MODERADO</v>
      </c>
      <c r="W39" s="152" t="s">
        <v>292</v>
      </c>
      <c r="X39" s="152" t="s">
        <v>292</v>
      </c>
      <c r="Y39" s="152" t="s">
        <v>292</v>
      </c>
      <c r="Z39" s="178" t="s">
        <v>625</v>
      </c>
      <c r="AA39" s="152" t="s">
        <v>292</v>
      </c>
      <c r="AB39" s="152">
        <v>2</v>
      </c>
      <c r="AC39" s="152">
        <v>2</v>
      </c>
      <c r="AD39" s="157">
        <f t="shared" si="6"/>
        <v>4</v>
      </c>
      <c r="AE39" s="155" t="str">
        <f t="shared" si="7"/>
        <v>BAJO</v>
      </c>
      <c r="AF39" s="125"/>
    </row>
    <row r="40" spans="1:32" s="107" customFormat="1" ht="156" hidden="1" x14ac:dyDescent="0.25">
      <c r="A40" s="94" t="s">
        <v>385</v>
      </c>
      <c r="B40" s="94" t="s">
        <v>422</v>
      </c>
      <c r="C40" s="94" t="s">
        <v>480</v>
      </c>
      <c r="D40" s="94" t="s">
        <v>59</v>
      </c>
      <c r="E40" s="113" t="s">
        <v>220</v>
      </c>
      <c r="F40" s="94" t="s">
        <v>57</v>
      </c>
      <c r="G40" s="2" t="s">
        <v>393</v>
      </c>
      <c r="H40" s="94" t="s">
        <v>196</v>
      </c>
      <c r="I40" s="94" t="s">
        <v>286</v>
      </c>
      <c r="J40" s="112"/>
      <c r="K40" s="112"/>
      <c r="L40" s="112"/>
      <c r="M40" s="112"/>
      <c r="N40" s="101"/>
      <c r="O40" s="108" t="s">
        <v>394</v>
      </c>
      <c r="P40" s="108" t="s">
        <v>568</v>
      </c>
      <c r="Q40" s="108" t="s">
        <v>292</v>
      </c>
      <c r="R40" s="94" t="s">
        <v>51</v>
      </c>
      <c r="S40" s="94">
        <v>2</v>
      </c>
      <c r="T40" s="94">
        <v>5</v>
      </c>
      <c r="U40" s="103">
        <f t="shared" si="4"/>
        <v>10</v>
      </c>
      <c r="V40" s="101" t="str">
        <f t="shared" si="5"/>
        <v>ALTO</v>
      </c>
      <c r="W40" s="118" t="s">
        <v>292</v>
      </c>
      <c r="X40" s="118" t="s">
        <v>292</v>
      </c>
      <c r="Y40" s="118" t="s">
        <v>567</v>
      </c>
      <c r="Z40" s="118" t="s">
        <v>569</v>
      </c>
      <c r="AA40" s="118" t="s">
        <v>292</v>
      </c>
      <c r="AB40" s="94">
        <v>5</v>
      </c>
      <c r="AC40" s="94">
        <v>2</v>
      </c>
      <c r="AD40" s="103">
        <f t="shared" si="6"/>
        <v>10</v>
      </c>
      <c r="AE40" s="101" t="str">
        <f t="shared" si="7"/>
        <v>ALTO</v>
      </c>
      <c r="AF40" s="106"/>
    </row>
    <row r="41" spans="1:32" ht="108" x14ac:dyDescent="0.25">
      <c r="A41" s="152" t="s">
        <v>385</v>
      </c>
      <c r="B41" s="152" t="s">
        <v>462</v>
      </c>
      <c r="C41" s="152" t="s">
        <v>614</v>
      </c>
      <c r="D41" s="152" t="s">
        <v>51</v>
      </c>
      <c r="E41" s="152" t="s">
        <v>48</v>
      </c>
      <c r="F41" s="152" t="s">
        <v>113</v>
      </c>
      <c r="G41" s="178" t="s">
        <v>330</v>
      </c>
      <c r="H41" s="152" t="s">
        <v>210</v>
      </c>
      <c r="I41" s="152" t="s">
        <v>537</v>
      </c>
      <c r="J41" s="159"/>
      <c r="K41" s="159"/>
      <c r="L41" s="159"/>
      <c r="M41" s="159"/>
      <c r="N41" s="155"/>
      <c r="O41" s="152" t="s">
        <v>512</v>
      </c>
      <c r="P41" s="152" t="s">
        <v>511</v>
      </c>
      <c r="Q41" s="152" t="s">
        <v>495</v>
      </c>
      <c r="R41" s="152" t="s">
        <v>51</v>
      </c>
      <c r="S41" s="152">
        <v>4</v>
      </c>
      <c r="T41" s="152">
        <v>3</v>
      </c>
      <c r="U41" s="157">
        <f t="shared" si="4"/>
        <v>12</v>
      </c>
      <c r="V41" s="155" t="str">
        <f t="shared" si="5"/>
        <v>ALTO</v>
      </c>
      <c r="W41" s="152" t="s">
        <v>292</v>
      </c>
      <c r="X41" s="152" t="s">
        <v>292</v>
      </c>
      <c r="Y41" s="152" t="s">
        <v>496</v>
      </c>
      <c r="Z41" s="153" t="s">
        <v>316</v>
      </c>
      <c r="AA41" s="153" t="s">
        <v>497</v>
      </c>
      <c r="AB41" s="152">
        <v>4</v>
      </c>
      <c r="AC41" s="152">
        <v>3</v>
      </c>
      <c r="AD41" s="157">
        <f t="shared" si="6"/>
        <v>12</v>
      </c>
      <c r="AE41" s="155" t="str">
        <f t="shared" si="7"/>
        <v>ALTO</v>
      </c>
      <c r="AF41" s="125"/>
    </row>
    <row r="42" spans="1:32" ht="108" x14ac:dyDescent="0.25">
      <c r="A42" s="152" t="s">
        <v>385</v>
      </c>
      <c r="B42" s="152" t="s">
        <v>445</v>
      </c>
      <c r="C42" s="152" t="s">
        <v>498</v>
      </c>
      <c r="D42" s="152" t="s">
        <v>51</v>
      </c>
      <c r="E42" s="152" t="s">
        <v>48</v>
      </c>
      <c r="F42" s="152" t="s">
        <v>180</v>
      </c>
      <c r="G42" s="153" t="s">
        <v>499</v>
      </c>
      <c r="H42" s="152" t="s">
        <v>192</v>
      </c>
      <c r="I42" s="152" t="s">
        <v>273</v>
      </c>
      <c r="J42" s="159"/>
      <c r="K42" s="159"/>
      <c r="L42" s="159"/>
      <c r="M42" s="159"/>
      <c r="N42" s="155"/>
      <c r="O42" s="152" t="s">
        <v>292</v>
      </c>
      <c r="P42" s="152" t="s">
        <v>446</v>
      </c>
      <c r="Q42" s="164" t="s">
        <v>317</v>
      </c>
      <c r="R42" s="152" t="s">
        <v>51</v>
      </c>
      <c r="S42" s="152">
        <v>3</v>
      </c>
      <c r="T42" s="152">
        <v>2</v>
      </c>
      <c r="U42" s="157">
        <f t="shared" si="4"/>
        <v>6</v>
      </c>
      <c r="V42" s="155" t="str">
        <f t="shared" si="5"/>
        <v>MODERADO</v>
      </c>
      <c r="W42" s="152" t="s">
        <v>292</v>
      </c>
      <c r="X42" s="152" t="s">
        <v>292</v>
      </c>
      <c r="Y42" s="152" t="s">
        <v>292</v>
      </c>
      <c r="Z42" s="153" t="s">
        <v>447</v>
      </c>
      <c r="AA42" s="153" t="s">
        <v>318</v>
      </c>
      <c r="AB42" s="152">
        <v>3</v>
      </c>
      <c r="AC42" s="152">
        <v>2</v>
      </c>
      <c r="AD42" s="157">
        <f t="shared" si="6"/>
        <v>6</v>
      </c>
      <c r="AE42" s="155" t="str">
        <f t="shared" si="7"/>
        <v>MODERADO</v>
      </c>
      <c r="AF42" s="125"/>
    </row>
    <row r="43" spans="1:32" ht="83.25" customHeight="1" x14ac:dyDescent="0.25">
      <c r="A43" s="152" t="s">
        <v>385</v>
      </c>
      <c r="B43" s="152" t="s">
        <v>593</v>
      </c>
      <c r="C43" s="152" t="s">
        <v>436</v>
      </c>
      <c r="D43" s="152" t="s">
        <v>51</v>
      </c>
      <c r="E43" s="152" t="s">
        <v>48</v>
      </c>
      <c r="F43" s="152" t="s">
        <v>174</v>
      </c>
      <c r="G43" s="153" t="s">
        <v>500</v>
      </c>
      <c r="H43" s="152" t="s">
        <v>236</v>
      </c>
      <c r="I43" s="152" t="s">
        <v>263</v>
      </c>
      <c r="J43" s="159"/>
      <c r="K43" s="159"/>
      <c r="L43" s="159"/>
      <c r="M43" s="159"/>
      <c r="N43" s="155"/>
      <c r="O43" s="152" t="s">
        <v>292</v>
      </c>
      <c r="P43" s="152" t="s">
        <v>292</v>
      </c>
      <c r="Q43" s="164" t="s">
        <v>340</v>
      </c>
      <c r="R43" s="152" t="s">
        <v>51</v>
      </c>
      <c r="S43" s="152">
        <v>3</v>
      </c>
      <c r="T43" s="152">
        <v>3</v>
      </c>
      <c r="U43" s="157">
        <f t="shared" si="4"/>
        <v>9</v>
      </c>
      <c r="V43" s="155" t="str">
        <f t="shared" si="5"/>
        <v>MODERADO</v>
      </c>
      <c r="W43" s="152" t="s">
        <v>292</v>
      </c>
      <c r="X43" s="152" t="s">
        <v>292</v>
      </c>
      <c r="Y43" s="152" t="s">
        <v>292</v>
      </c>
      <c r="Z43" s="153" t="s">
        <v>594</v>
      </c>
      <c r="AA43" s="153" t="s">
        <v>437</v>
      </c>
      <c r="AB43" s="152">
        <v>3</v>
      </c>
      <c r="AC43" s="152">
        <v>3</v>
      </c>
      <c r="AD43" s="157">
        <f t="shared" si="6"/>
        <v>9</v>
      </c>
      <c r="AE43" s="155" t="str">
        <f t="shared" si="7"/>
        <v>MODERADO</v>
      </c>
      <c r="AF43" s="125"/>
    </row>
    <row r="46" spans="1:32" x14ac:dyDescent="0.25">
      <c r="A46" s="173"/>
      <c r="B46" s="126"/>
      <c r="C46" s="126"/>
      <c r="D46" s="126"/>
      <c r="E46" s="126"/>
      <c r="F46" s="165"/>
      <c r="G46" s="126"/>
      <c r="H46" s="126"/>
      <c r="I46" s="126"/>
      <c r="J46" s="126"/>
      <c r="K46" s="126"/>
      <c r="L46" s="126"/>
      <c r="M46" s="126"/>
      <c r="N46" s="126"/>
      <c r="O46" s="166"/>
      <c r="P46" s="166"/>
      <c r="Q46" s="166"/>
      <c r="R46" s="129"/>
      <c r="S46" s="129"/>
      <c r="T46" s="129"/>
      <c r="U46" s="129"/>
      <c r="V46" s="129"/>
      <c r="W46" s="129"/>
      <c r="X46" s="129"/>
      <c r="Y46" s="129"/>
      <c r="Z46" s="129"/>
      <c r="AA46" s="129"/>
      <c r="AB46" s="129"/>
      <c r="AC46" s="129"/>
      <c r="AD46" s="129"/>
      <c r="AE46" s="126"/>
    </row>
    <row r="47" spans="1:32" x14ac:dyDescent="0.25">
      <c r="A47" s="173"/>
      <c r="B47" s="126"/>
      <c r="C47" s="126"/>
      <c r="D47" s="126"/>
      <c r="E47" s="126"/>
      <c r="F47" s="165"/>
      <c r="G47" s="126"/>
      <c r="H47" s="126"/>
      <c r="I47" s="126"/>
      <c r="J47" s="126"/>
      <c r="K47" s="126"/>
      <c r="L47" s="126"/>
      <c r="M47" s="126"/>
      <c r="N47" s="126"/>
      <c r="O47" s="166"/>
      <c r="P47" s="166"/>
      <c r="Q47" s="166"/>
      <c r="R47" s="129"/>
      <c r="S47" s="129"/>
      <c r="T47" s="129"/>
      <c r="U47" s="129"/>
      <c r="V47" s="129"/>
      <c r="W47" s="129"/>
      <c r="X47" s="129"/>
      <c r="Y47" s="129"/>
      <c r="Z47" s="129"/>
      <c r="AA47" s="129"/>
      <c r="AB47" s="129"/>
      <c r="AC47" s="129"/>
      <c r="AD47" s="129"/>
      <c r="AE47" s="126"/>
    </row>
    <row r="48" spans="1:32" x14ac:dyDescent="0.25">
      <c r="A48" s="173"/>
      <c r="B48" s="126"/>
      <c r="C48" s="126"/>
      <c r="D48" s="126"/>
      <c r="E48" s="126"/>
      <c r="F48" s="165"/>
      <c r="G48" s="126"/>
      <c r="H48" s="126"/>
      <c r="I48" s="126"/>
      <c r="J48" s="126"/>
      <c r="K48" s="126"/>
      <c r="L48" s="126"/>
      <c r="M48" s="126"/>
      <c r="N48" s="126"/>
      <c r="O48" s="166"/>
      <c r="P48" s="166"/>
      <c r="Q48" s="166"/>
      <c r="R48" s="129"/>
      <c r="S48" s="129"/>
      <c r="T48" s="129"/>
      <c r="U48" s="129"/>
      <c r="V48" s="129"/>
      <c r="W48" s="129"/>
      <c r="X48" s="129"/>
      <c r="Y48" s="129"/>
      <c r="Z48" s="129"/>
      <c r="AA48" s="129"/>
      <c r="AB48" s="129"/>
      <c r="AC48" s="129"/>
      <c r="AD48" s="129"/>
      <c r="AE48" s="126"/>
    </row>
    <row r="49" spans="1:31" x14ac:dyDescent="0.25">
      <c r="A49" s="173"/>
      <c r="B49" s="126"/>
      <c r="C49" s="126"/>
      <c r="D49" s="126"/>
      <c r="E49" s="126"/>
      <c r="F49" s="165"/>
      <c r="G49" s="126"/>
      <c r="H49" s="126"/>
      <c r="I49" s="126"/>
      <c r="J49" s="126"/>
      <c r="K49" s="126"/>
      <c r="L49" s="126"/>
      <c r="M49" s="126"/>
      <c r="N49" s="126"/>
      <c r="O49" s="166"/>
      <c r="P49" s="166"/>
      <c r="Q49" s="166"/>
      <c r="R49" s="129"/>
      <c r="S49" s="129"/>
      <c r="T49" s="129"/>
      <c r="U49" s="129"/>
      <c r="V49" s="129"/>
      <c r="W49" s="129"/>
      <c r="X49" s="129"/>
      <c r="Y49" s="129"/>
      <c r="Z49" s="129"/>
      <c r="AA49" s="129"/>
      <c r="AB49" s="129"/>
      <c r="AC49" s="129"/>
      <c r="AD49" s="129"/>
      <c r="AE49" s="126"/>
    </row>
    <row r="50" spans="1:31" x14ac:dyDescent="0.25">
      <c r="A50" s="173"/>
      <c r="B50" s="126"/>
      <c r="C50" s="126"/>
      <c r="D50" s="126"/>
      <c r="E50" s="126"/>
      <c r="F50" s="165"/>
      <c r="G50" s="126"/>
      <c r="H50" s="126"/>
      <c r="I50" s="126"/>
      <c r="J50" s="126"/>
      <c r="K50" s="126"/>
      <c r="L50" s="126"/>
      <c r="M50" s="126"/>
      <c r="N50" s="126"/>
      <c r="O50" s="166"/>
      <c r="P50" s="166"/>
      <c r="Q50" s="166"/>
      <c r="R50" s="129"/>
      <c r="S50" s="129"/>
      <c r="T50" s="129"/>
      <c r="U50" s="129"/>
      <c r="V50" s="129"/>
      <c r="W50" s="129"/>
      <c r="X50" s="129"/>
      <c r="Y50" s="129"/>
      <c r="Z50" s="129"/>
      <c r="AA50" s="129"/>
      <c r="AB50" s="129"/>
      <c r="AC50" s="129"/>
      <c r="AD50" s="129"/>
      <c r="AE50" s="126"/>
    </row>
    <row r="51" spans="1:31" x14ac:dyDescent="0.25">
      <c r="A51" s="173"/>
      <c r="B51" s="126"/>
      <c r="C51" s="126"/>
      <c r="D51" s="126"/>
      <c r="E51" s="126"/>
      <c r="F51" s="165"/>
      <c r="G51" s="126"/>
      <c r="H51" s="126"/>
      <c r="I51" s="126"/>
      <c r="J51" s="126"/>
      <c r="K51" s="126"/>
      <c r="L51" s="126"/>
      <c r="M51" s="126"/>
      <c r="N51" s="126"/>
      <c r="O51" s="166"/>
      <c r="P51" s="166"/>
      <c r="Q51" s="166"/>
      <c r="R51" s="129"/>
      <c r="S51" s="129"/>
      <c r="T51" s="129"/>
      <c r="U51" s="129"/>
      <c r="V51" s="129"/>
      <c r="W51" s="129"/>
      <c r="X51" s="129"/>
      <c r="Y51" s="129"/>
      <c r="Z51" s="129"/>
      <c r="AA51" s="129"/>
      <c r="AB51" s="129"/>
      <c r="AC51" s="129"/>
      <c r="AD51" s="129"/>
      <c r="AE51" s="126"/>
    </row>
    <row r="52" spans="1:31" x14ac:dyDescent="0.25">
      <c r="A52" s="173"/>
      <c r="B52" s="126"/>
      <c r="C52" s="126"/>
      <c r="D52" s="126"/>
      <c r="E52" s="126"/>
      <c r="F52" s="165"/>
      <c r="G52" s="126"/>
      <c r="H52" s="126"/>
      <c r="I52" s="126"/>
      <c r="J52" s="126"/>
      <c r="K52" s="126"/>
      <c r="L52" s="126"/>
      <c r="M52" s="126"/>
      <c r="N52" s="126"/>
      <c r="O52" s="166"/>
      <c r="P52" s="166"/>
      <c r="Q52" s="166"/>
      <c r="R52" s="129"/>
      <c r="S52" s="129"/>
      <c r="T52" s="129"/>
      <c r="U52" s="129"/>
      <c r="V52" s="129"/>
      <c r="W52" s="129"/>
      <c r="X52" s="129"/>
      <c r="Y52" s="129"/>
      <c r="Z52" s="129"/>
      <c r="AA52" s="129"/>
      <c r="AB52" s="129"/>
      <c r="AC52" s="129"/>
      <c r="AD52" s="129"/>
      <c r="AE52" s="126"/>
    </row>
    <row r="53" spans="1:31" x14ac:dyDescent="0.25">
      <c r="A53" s="173"/>
      <c r="B53" s="126"/>
      <c r="C53" s="126"/>
      <c r="D53" s="126"/>
      <c r="E53" s="126"/>
      <c r="F53" s="165"/>
      <c r="G53" s="126"/>
      <c r="H53" s="126"/>
      <c r="I53" s="126"/>
      <c r="J53" s="126"/>
      <c r="K53" s="126"/>
      <c r="L53" s="126"/>
      <c r="M53" s="126"/>
      <c r="N53" s="126"/>
      <c r="O53" s="166"/>
      <c r="P53" s="166"/>
      <c r="Q53" s="166"/>
      <c r="R53" s="129"/>
      <c r="S53" s="129"/>
      <c r="T53" s="129"/>
      <c r="U53" s="129"/>
      <c r="V53" s="129"/>
      <c r="W53" s="129"/>
      <c r="X53" s="129"/>
      <c r="Y53" s="129"/>
      <c r="Z53" s="129"/>
      <c r="AA53" s="129"/>
      <c r="AB53" s="129"/>
      <c r="AC53" s="129"/>
      <c r="AD53" s="129"/>
      <c r="AE53" s="126"/>
    </row>
    <row r="54" spans="1:31" x14ac:dyDescent="0.25">
      <c r="A54" s="173"/>
      <c r="B54" s="126"/>
      <c r="C54" s="126"/>
      <c r="D54" s="126"/>
      <c r="E54" s="126"/>
      <c r="F54" s="165"/>
      <c r="G54" s="126"/>
      <c r="H54" s="126"/>
      <c r="I54" s="126"/>
      <c r="J54" s="126"/>
      <c r="K54" s="126"/>
      <c r="L54" s="126"/>
      <c r="M54" s="126"/>
      <c r="N54" s="126"/>
      <c r="O54" s="166"/>
      <c r="P54" s="166"/>
      <c r="Q54" s="166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6"/>
    </row>
    <row r="55" spans="1:31" x14ac:dyDescent="0.25">
      <c r="A55" s="173"/>
      <c r="B55" s="126"/>
      <c r="C55" s="126"/>
      <c r="D55" s="126"/>
      <c r="E55" s="126"/>
      <c r="F55" s="165"/>
      <c r="G55" s="126"/>
      <c r="H55" s="126"/>
      <c r="I55" s="126"/>
      <c r="J55" s="126"/>
      <c r="K55" s="126"/>
      <c r="L55" s="126"/>
      <c r="M55" s="126"/>
      <c r="N55" s="126"/>
      <c r="O55" s="166"/>
      <c r="P55" s="166"/>
      <c r="Q55" s="166"/>
      <c r="R55" s="129"/>
      <c r="S55" s="129"/>
      <c r="T55" s="129"/>
      <c r="U55" s="129"/>
      <c r="V55" s="129"/>
      <c r="W55" s="129"/>
      <c r="X55" s="129"/>
      <c r="Y55" s="129"/>
      <c r="Z55" s="129"/>
      <c r="AA55" s="129"/>
      <c r="AB55" s="129"/>
      <c r="AC55" s="129"/>
      <c r="AD55" s="129"/>
      <c r="AE55" s="126"/>
    </row>
    <row r="56" spans="1:31" x14ac:dyDescent="0.25">
      <c r="A56" s="173"/>
      <c r="B56" s="126"/>
      <c r="C56" s="126"/>
      <c r="D56" s="126"/>
      <c r="E56" s="126"/>
      <c r="F56" s="165"/>
      <c r="G56" s="126"/>
      <c r="H56" s="126"/>
      <c r="I56" s="126"/>
      <c r="J56" s="126"/>
      <c r="K56" s="126"/>
      <c r="L56" s="126"/>
      <c r="M56" s="126"/>
      <c r="N56" s="126"/>
      <c r="O56" s="166"/>
      <c r="P56" s="166"/>
      <c r="Q56" s="166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6"/>
    </row>
    <row r="57" spans="1:31" x14ac:dyDescent="0.25">
      <c r="A57" s="173"/>
      <c r="B57" s="126"/>
      <c r="C57" s="126"/>
      <c r="D57" s="126"/>
      <c r="E57" s="126"/>
      <c r="F57" s="165"/>
      <c r="G57" s="126"/>
      <c r="H57" s="126"/>
      <c r="I57" s="126"/>
      <c r="J57" s="126"/>
      <c r="K57" s="126"/>
      <c r="L57" s="126"/>
      <c r="M57" s="126"/>
      <c r="N57" s="126"/>
      <c r="O57" s="166"/>
      <c r="P57" s="166"/>
      <c r="Q57" s="166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6"/>
    </row>
    <row r="58" spans="1:31" x14ac:dyDescent="0.25">
      <c r="A58" s="173"/>
      <c r="B58" s="126"/>
      <c r="C58" s="126"/>
      <c r="D58" s="126"/>
      <c r="E58" s="126"/>
      <c r="F58" s="165"/>
      <c r="G58" s="126"/>
      <c r="H58" s="126"/>
      <c r="I58" s="126"/>
      <c r="J58" s="126"/>
      <c r="K58" s="126"/>
      <c r="L58" s="126"/>
      <c r="M58" s="126"/>
      <c r="N58" s="126"/>
      <c r="O58" s="166"/>
      <c r="P58" s="166"/>
      <c r="Q58" s="166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6"/>
    </row>
    <row r="59" spans="1:31" x14ac:dyDescent="0.25">
      <c r="A59" s="173"/>
      <c r="B59" s="126"/>
      <c r="C59" s="126"/>
      <c r="D59" s="126"/>
      <c r="E59" s="126"/>
      <c r="F59" s="165"/>
      <c r="G59" s="126"/>
      <c r="H59" s="126"/>
      <c r="I59" s="126"/>
      <c r="J59" s="126"/>
      <c r="K59" s="126"/>
      <c r="L59" s="126"/>
      <c r="M59" s="126"/>
      <c r="N59" s="126"/>
      <c r="O59" s="166"/>
      <c r="P59" s="166"/>
      <c r="Q59" s="166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6"/>
    </row>
    <row r="60" spans="1:31" x14ac:dyDescent="0.25">
      <c r="A60" s="173"/>
      <c r="B60" s="126"/>
      <c r="C60" s="126"/>
      <c r="D60" s="126"/>
      <c r="E60" s="126"/>
      <c r="F60" s="165"/>
      <c r="G60" s="126"/>
      <c r="H60" s="126"/>
      <c r="I60" s="126"/>
      <c r="J60" s="126"/>
      <c r="K60" s="126"/>
      <c r="L60" s="126"/>
      <c r="M60" s="126"/>
      <c r="N60" s="126"/>
      <c r="O60" s="166"/>
      <c r="P60" s="166"/>
      <c r="Q60" s="166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6"/>
    </row>
    <row r="61" spans="1:31" x14ac:dyDescent="0.25">
      <c r="A61" s="173"/>
      <c r="B61" s="126"/>
      <c r="C61" s="126"/>
      <c r="D61" s="126"/>
      <c r="E61" s="126"/>
      <c r="F61" s="165"/>
      <c r="G61" s="126"/>
      <c r="H61" s="126"/>
      <c r="I61" s="126"/>
      <c r="J61" s="126"/>
      <c r="K61" s="126"/>
      <c r="L61" s="126"/>
      <c r="M61" s="126"/>
      <c r="N61" s="126"/>
      <c r="O61" s="166"/>
      <c r="P61" s="166"/>
      <c r="Q61" s="166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6"/>
    </row>
    <row r="62" spans="1:31" x14ac:dyDescent="0.25">
      <c r="A62" s="173"/>
      <c r="B62" s="126"/>
      <c r="C62" s="126"/>
      <c r="D62" s="126"/>
      <c r="E62" s="126"/>
      <c r="F62" s="165"/>
      <c r="G62" s="126"/>
      <c r="H62" s="126"/>
      <c r="I62" s="126"/>
      <c r="J62" s="126"/>
      <c r="K62" s="126"/>
      <c r="L62" s="126"/>
      <c r="M62" s="126"/>
      <c r="N62" s="126"/>
      <c r="O62" s="166"/>
      <c r="P62" s="166"/>
      <c r="Q62" s="166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6"/>
    </row>
    <row r="63" spans="1:31" x14ac:dyDescent="0.25">
      <c r="A63" s="173"/>
      <c r="B63" s="126"/>
      <c r="C63" s="126"/>
      <c r="D63" s="126"/>
      <c r="E63" s="126"/>
      <c r="F63" s="165"/>
      <c r="G63" s="126"/>
      <c r="H63" s="126"/>
      <c r="I63" s="126"/>
      <c r="J63" s="126"/>
      <c r="K63" s="126"/>
      <c r="L63" s="126"/>
      <c r="M63" s="126"/>
      <c r="N63" s="126"/>
      <c r="O63" s="166"/>
      <c r="P63" s="166"/>
      <c r="Q63" s="166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6"/>
    </row>
    <row r="64" spans="1:31" x14ac:dyDescent="0.25">
      <c r="B64" s="126"/>
      <c r="C64" s="126"/>
      <c r="D64" s="126"/>
      <c r="E64" s="126"/>
      <c r="F64" s="165"/>
      <c r="G64" s="126"/>
      <c r="H64" s="126"/>
      <c r="I64" s="126"/>
      <c r="J64" s="126"/>
      <c r="K64" s="126"/>
      <c r="L64" s="126"/>
      <c r="M64" s="126"/>
      <c r="N64" s="126"/>
      <c r="O64" s="166"/>
      <c r="P64" s="166"/>
      <c r="Q64" s="166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6"/>
    </row>
    <row r="65" spans="2:31" x14ac:dyDescent="0.25">
      <c r="B65" s="126"/>
      <c r="C65" s="126"/>
      <c r="D65" s="126"/>
      <c r="E65" s="126"/>
      <c r="F65" s="165"/>
      <c r="G65" s="126"/>
      <c r="H65" s="126"/>
      <c r="I65" s="126"/>
      <c r="J65" s="126"/>
      <c r="K65" s="126"/>
      <c r="L65" s="126"/>
      <c r="M65" s="126"/>
      <c r="N65" s="126"/>
      <c r="O65" s="166"/>
      <c r="P65" s="166"/>
      <c r="Q65" s="166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6"/>
    </row>
    <row r="66" spans="2:31" x14ac:dyDescent="0.25">
      <c r="B66" s="126"/>
      <c r="C66" s="126"/>
      <c r="D66" s="126"/>
      <c r="E66" s="126"/>
      <c r="F66" s="165"/>
      <c r="G66" s="126"/>
      <c r="H66" s="126"/>
      <c r="I66" s="126"/>
      <c r="J66" s="126"/>
      <c r="K66" s="126"/>
      <c r="L66" s="126"/>
      <c r="M66" s="126"/>
      <c r="N66" s="126"/>
      <c r="O66" s="166"/>
      <c r="P66" s="166"/>
      <c r="Q66" s="166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6"/>
    </row>
    <row r="67" spans="2:31" x14ac:dyDescent="0.25">
      <c r="B67" s="126"/>
      <c r="C67" s="126"/>
      <c r="D67" s="126"/>
      <c r="E67" s="126"/>
      <c r="F67" s="165"/>
      <c r="G67" s="126"/>
      <c r="H67" s="126"/>
      <c r="I67" s="126"/>
      <c r="J67" s="126"/>
      <c r="K67" s="126"/>
      <c r="L67" s="126"/>
      <c r="M67" s="126"/>
      <c r="N67" s="126"/>
      <c r="O67" s="166"/>
      <c r="P67" s="166"/>
      <c r="Q67" s="166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6"/>
    </row>
    <row r="68" spans="2:31" x14ac:dyDescent="0.25">
      <c r="B68" s="126"/>
      <c r="C68" s="126"/>
      <c r="D68" s="126"/>
      <c r="E68" s="126"/>
      <c r="F68" s="165"/>
      <c r="G68" s="126"/>
      <c r="H68" s="126"/>
      <c r="I68" s="126"/>
      <c r="J68" s="126"/>
      <c r="K68" s="126"/>
      <c r="L68" s="126"/>
      <c r="M68" s="126"/>
      <c r="N68" s="126"/>
      <c r="O68" s="166"/>
      <c r="P68" s="166"/>
      <c r="Q68" s="166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6"/>
    </row>
    <row r="69" spans="2:31" x14ac:dyDescent="0.25">
      <c r="B69" s="126"/>
      <c r="C69" s="126"/>
      <c r="D69" s="126"/>
      <c r="E69" s="126"/>
      <c r="F69" s="165"/>
      <c r="G69" s="126"/>
      <c r="H69" s="126"/>
      <c r="I69" s="126"/>
      <c r="J69" s="126"/>
      <c r="K69" s="126"/>
      <c r="L69" s="126"/>
      <c r="M69" s="126"/>
      <c r="N69" s="126"/>
      <c r="O69" s="166"/>
      <c r="P69" s="166"/>
      <c r="Q69" s="166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6"/>
    </row>
    <row r="70" spans="2:31" x14ac:dyDescent="0.25">
      <c r="B70" s="126"/>
      <c r="C70" s="126"/>
      <c r="D70" s="126"/>
      <c r="E70" s="126"/>
      <c r="F70" s="165"/>
      <c r="G70" s="126"/>
      <c r="H70" s="126"/>
      <c r="I70" s="126"/>
      <c r="J70" s="126"/>
      <c r="K70" s="126"/>
      <c r="L70" s="126"/>
      <c r="M70" s="126"/>
      <c r="N70" s="126"/>
      <c r="O70" s="166"/>
      <c r="P70" s="166"/>
      <c r="Q70" s="166"/>
      <c r="R70" s="129"/>
      <c r="S70" s="129"/>
      <c r="T70" s="129"/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  <c r="AE70" s="126"/>
    </row>
    <row r="71" spans="2:31" x14ac:dyDescent="0.25">
      <c r="B71" s="126"/>
      <c r="C71" s="126"/>
      <c r="D71" s="126"/>
      <c r="E71" s="126"/>
      <c r="F71" s="165"/>
      <c r="G71" s="126"/>
      <c r="H71" s="126"/>
      <c r="I71" s="126"/>
      <c r="J71" s="126"/>
      <c r="K71" s="126"/>
      <c r="L71" s="126"/>
      <c r="M71" s="126"/>
      <c r="N71" s="126"/>
      <c r="O71" s="166"/>
      <c r="P71" s="166"/>
      <c r="Q71" s="166"/>
      <c r="R71" s="129"/>
      <c r="S71" s="129"/>
      <c r="T71" s="129"/>
      <c r="U71" s="129"/>
      <c r="V71" s="129"/>
      <c r="W71" s="129"/>
      <c r="X71" s="129"/>
      <c r="Y71" s="129"/>
      <c r="Z71" s="129"/>
      <c r="AA71" s="129"/>
      <c r="AB71" s="129"/>
      <c r="AC71" s="129"/>
      <c r="AD71" s="129"/>
      <c r="AE71" s="126"/>
    </row>
    <row r="72" spans="2:31" x14ac:dyDescent="0.25">
      <c r="B72" s="126"/>
      <c r="C72" s="126"/>
      <c r="D72" s="126"/>
      <c r="E72" s="126"/>
      <c r="F72" s="165"/>
      <c r="G72" s="126"/>
      <c r="H72" s="126"/>
      <c r="I72" s="126"/>
      <c r="J72" s="126"/>
      <c r="K72" s="126"/>
      <c r="L72" s="126"/>
      <c r="M72" s="126"/>
      <c r="N72" s="126"/>
      <c r="O72" s="166"/>
      <c r="P72" s="166"/>
      <c r="Q72" s="166"/>
      <c r="R72" s="129"/>
      <c r="S72" s="129"/>
      <c r="T72" s="129"/>
      <c r="U72" s="129"/>
      <c r="V72" s="129"/>
      <c r="W72" s="129"/>
      <c r="X72" s="129"/>
      <c r="Y72" s="129"/>
      <c r="Z72" s="129"/>
      <c r="AA72" s="129"/>
      <c r="AB72" s="129"/>
      <c r="AC72" s="129"/>
      <c r="AD72" s="129"/>
      <c r="AE72" s="126"/>
    </row>
    <row r="73" spans="2:31" x14ac:dyDescent="0.25">
      <c r="B73" s="126"/>
      <c r="C73" s="126"/>
      <c r="D73" s="126"/>
      <c r="E73" s="126"/>
      <c r="F73" s="165"/>
      <c r="G73" s="126"/>
      <c r="H73" s="126"/>
      <c r="I73" s="126"/>
      <c r="J73" s="126"/>
      <c r="K73" s="126"/>
      <c r="L73" s="126"/>
      <c r="M73" s="126"/>
      <c r="N73" s="126"/>
      <c r="O73" s="166"/>
      <c r="P73" s="166"/>
      <c r="Q73" s="166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6"/>
    </row>
    <row r="74" spans="2:31" x14ac:dyDescent="0.25">
      <c r="B74" s="126"/>
      <c r="C74" s="126"/>
      <c r="D74" s="126"/>
      <c r="E74" s="126"/>
      <c r="F74" s="165"/>
      <c r="G74" s="126"/>
      <c r="H74" s="126"/>
      <c r="I74" s="126"/>
      <c r="J74" s="126"/>
      <c r="K74" s="126"/>
      <c r="L74" s="126"/>
      <c r="M74" s="126"/>
      <c r="N74" s="126"/>
      <c r="O74" s="166"/>
      <c r="P74" s="166"/>
      <c r="Q74" s="166"/>
      <c r="R74" s="129"/>
      <c r="S74" s="129"/>
      <c r="T74" s="129"/>
      <c r="U74" s="129"/>
      <c r="V74" s="129"/>
      <c r="W74" s="129"/>
      <c r="X74" s="129"/>
      <c r="Y74" s="129"/>
      <c r="Z74" s="129"/>
      <c r="AA74" s="129"/>
      <c r="AB74" s="129"/>
      <c r="AC74" s="129"/>
      <c r="AD74" s="129"/>
      <c r="AE74" s="126"/>
    </row>
    <row r="75" spans="2:31" x14ac:dyDescent="0.25">
      <c r="B75" s="126"/>
      <c r="C75" s="126"/>
      <c r="D75" s="126"/>
      <c r="E75" s="126"/>
      <c r="F75" s="165"/>
      <c r="G75" s="126"/>
      <c r="H75" s="126"/>
      <c r="I75" s="126"/>
      <c r="J75" s="126"/>
      <c r="K75" s="126"/>
      <c r="L75" s="126"/>
      <c r="M75" s="126"/>
      <c r="N75" s="126"/>
      <c r="O75" s="166"/>
      <c r="P75" s="166"/>
      <c r="Q75" s="166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6"/>
    </row>
    <row r="76" spans="2:31" x14ac:dyDescent="0.25">
      <c r="B76" s="126"/>
      <c r="C76" s="126"/>
      <c r="D76" s="126"/>
      <c r="E76" s="126"/>
      <c r="F76" s="165"/>
      <c r="G76" s="126"/>
      <c r="H76" s="126"/>
      <c r="I76" s="126"/>
      <c r="J76" s="126"/>
      <c r="K76" s="126"/>
      <c r="L76" s="126"/>
      <c r="M76" s="126"/>
      <c r="N76" s="126"/>
      <c r="O76" s="166"/>
      <c r="P76" s="166"/>
      <c r="Q76" s="166"/>
      <c r="R76" s="129"/>
      <c r="S76" s="129"/>
      <c r="T76" s="129"/>
      <c r="U76" s="129"/>
      <c r="V76" s="129"/>
      <c r="W76" s="129"/>
      <c r="X76" s="129"/>
      <c r="Y76" s="129"/>
      <c r="Z76" s="129"/>
      <c r="AA76" s="129"/>
      <c r="AB76" s="129"/>
      <c r="AC76" s="129"/>
      <c r="AD76" s="129"/>
      <c r="AE76" s="126"/>
    </row>
    <row r="77" spans="2:31" x14ac:dyDescent="0.25">
      <c r="B77" s="126"/>
      <c r="C77" s="126"/>
      <c r="D77" s="126"/>
      <c r="E77" s="126"/>
      <c r="F77" s="165"/>
      <c r="G77" s="126"/>
      <c r="H77" s="126"/>
      <c r="I77" s="126"/>
      <c r="J77" s="126"/>
      <c r="K77" s="126"/>
      <c r="L77" s="126"/>
      <c r="M77" s="126"/>
      <c r="N77" s="126"/>
      <c r="O77" s="166"/>
      <c r="P77" s="166"/>
      <c r="Q77" s="166"/>
      <c r="R77" s="129"/>
      <c r="S77" s="129"/>
      <c r="T77" s="129"/>
      <c r="U77" s="129"/>
      <c r="V77" s="129"/>
      <c r="W77" s="129"/>
      <c r="X77" s="129"/>
      <c r="Y77" s="129"/>
      <c r="Z77" s="129"/>
      <c r="AA77" s="129"/>
      <c r="AB77" s="129"/>
      <c r="AC77" s="129"/>
      <c r="AD77" s="129"/>
      <c r="AE77" s="126"/>
    </row>
    <row r="78" spans="2:31" x14ac:dyDescent="0.25">
      <c r="B78" s="126"/>
      <c r="C78" s="126"/>
      <c r="D78" s="126"/>
      <c r="E78" s="126"/>
      <c r="F78" s="165"/>
      <c r="G78" s="126"/>
      <c r="H78" s="126"/>
      <c r="I78" s="126"/>
      <c r="J78" s="126"/>
      <c r="K78" s="126"/>
      <c r="L78" s="126"/>
      <c r="M78" s="126"/>
      <c r="N78" s="126"/>
      <c r="O78" s="166"/>
      <c r="P78" s="166"/>
      <c r="Q78" s="166"/>
      <c r="R78" s="129"/>
      <c r="S78" s="129"/>
      <c r="T78" s="129"/>
      <c r="U78" s="129"/>
      <c r="V78" s="129"/>
      <c r="W78" s="129"/>
      <c r="X78" s="129"/>
      <c r="Y78" s="129"/>
      <c r="Z78" s="129"/>
      <c r="AA78" s="129"/>
      <c r="AB78" s="129"/>
      <c r="AC78" s="129"/>
      <c r="AD78" s="129"/>
      <c r="AE78" s="126"/>
    </row>
    <row r="79" spans="2:31" x14ac:dyDescent="0.25">
      <c r="B79" s="126"/>
      <c r="C79" s="126"/>
      <c r="D79" s="126"/>
      <c r="E79" s="126"/>
      <c r="F79" s="165"/>
      <c r="G79" s="126"/>
      <c r="H79" s="126"/>
      <c r="I79" s="126"/>
      <c r="J79" s="126"/>
      <c r="K79" s="126"/>
      <c r="L79" s="126"/>
      <c r="M79" s="126"/>
      <c r="N79" s="126"/>
      <c r="O79" s="166"/>
      <c r="P79" s="166"/>
      <c r="Q79" s="166"/>
      <c r="R79" s="129"/>
      <c r="S79" s="129"/>
      <c r="T79" s="129"/>
      <c r="U79" s="129"/>
      <c r="V79" s="129"/>
      <c r="W79" s="129"/>
      <c r="X79" s="129"/>
      <c r="Y79" s="129"/>
      <c r="Z79" s="129"/>
      <c r="AA79" s="129"/>
      <c r="AB79" s="129"/>
      <c r="AC79" s="129"/>
      <c r="AD79" s="129"/>
      <c r="AE79" s="126"/>
    </row>
    <row r="80" spans="2:31" x14ac:dyDescent="0.25">
      <c r="B80" s="126"/>
      <c r="C80" s="126"/>
      <c r="D80" s="126"/>
      <c r="E80" s="126"/>
      <c r="F80" s="165"/>
      <c r="G80" s="126"/>
      <c r="H80" s="126"/>
      <c r="I80" s="126"/>
      <c r="J80" s="126"/>
      <c r="K80" s="126"/>
      <c r="L80" s="126"/>
      <c r="M80" s="126"/>
      <c r="N80" s="126"/>
      <c r="O80" s="166"/>
      <c r="P80" s="166"/>
      <c r="Q80" s="166"/>
      <c r="R80" s="129"/>
      <c r="S80" s="129"/>
      <c r="T80" s="129"/>
      <c r="U80" s="129"/>
      <c r="V80" s="129"/>
      <c r="W80" s="129"/>
      <c r="X80" s="129"/>
      <c r="Y80" s="129"/>
      <c r="Z80" s="129"/>
      <c r="AA80" s="129"/>
      <c r="AB80" s="129"/>
      <c r="AC80" s="129"/>
      <c r="AD80" s="129"/>
      <c r="AE80" s="126"/>
    </row>
    <row r="81" spans="2:31" x14ac:dyDescent="0.25">
      <c r="B81" s="126"/>
      <c r="C81" s="126"/>
      <c r="D81" s="126"/>
      <c r="E81" s="126"/>
      <c r="F81" s="165"/>
      <c r="G81" s="126"/>
      <c r="H81" s="126"/>
      <c r="I81" s="126"/>
      <c r="J81" s="126"/>
      <c r="K81" s="126"/>
      <c r="L81" s="126"/>
      <c r="M81" s="126"/>
      <c r="N81" s="126"/>
      <c r="O81" s="166"/>
      <c r="P81" s="166"/>
      <c r="Q81" s="166"/>
      <c r="R81" s="129"/>
      <c r="S81" s="129"/>
      <c r="T81" s="129"/>
      <c r="U81" s="129"/>
      <c r="V81" s="129"/>
      <c r="W81" s="129"/>
      <c r="X81" s="129"/>
      <c r="Y81" s="129"/>
      <c r="Z81" s="129"/>
      <c r="AA81" s="129"/>
      <c r="AB81" s="129"/>
      <c r="AC81" s="129"/>
      <c r="AD81" s="129"/>
      <c r="AE81" s="126"/>
    </row>
    <row r="82" spans="2:31" x14ac:dyDescent="0.25">
      <c r="B82" s="126"/>
      <c r="C82" s="126"/>
      <c r="D82" s="126"/>
      <c r="E82" s="126"/>
      <c r="F82" s="165"/>
      <c r="G82" s="126"/>
      <c r="H82" s="126"/>
      <c r="I82" s="126"/>
      <c r="J82" s="126"/>
      <c r="K82" s="126"/>
      <c r="L82" s="126"/>
      <c r="M82" s="126"/>
      <c r="N82" s="126"/>
      <c r="O82" s="166"/>
      <c r="P82" s="166"/>
      <c r="Q82" s="166"/>
      <c r="R82" s="129"/>
      <c r="S82" s="129"/>
      <c r="T82" s="129"/>
      <c r="U82" s="129"/>
      <c r="V82" s="129"/>
      <c r="W82" s="129"/>
      <c r="X82" s="129"/>
      <c r="Y82" s="129"/>
      <c r="Z82" s="129"/>
      <c r="AA82" s="129"/>
      <c r="AB82" s="129"/>
      <c r="AC82" s="129"/>
      <c r="AD82" s="129"/>
      <c r="AE82" s="126"/>
    </row>
    <row r="83" spans="2:31" x14ac:dyDescent="0.25">
      <c r="B83" s="126"/>
      <c r="C83" s="126"/>
      <c r="D83" s="126"/>
      <c r="E83" s="126"/>
      <c r="F83" s="165"/>
      <c r="G83" s="126"/>
      <c r="H83" s="126"/>
      <c r="I83" s="126"/>
      <c r="J83" s="126"/>
      <c r="K83" s="126"/>
      <c r="L83" s="126"/>
      <c r="M83" s="126"/>
      <c r="N83" s="126"/>
      <c r="O83" s="166"/>
      <c r="P83" s="166"/>
      <c r="Q83" s="166"/>
      <c r="R83" s="129"/>
      <c r="S83" s="129"/>
      <c r="T83" s="129"/>
      <c r="U83" s="129"/>
      <c r="V83" s="129"/>
      <c r="W83" s="129"/>
      <c r="X83" s="129"/>
      <c r="Y83" s="129"/>
      <c r="Z83" s="129"/>
      <c r="AA83" s="129"/>
      <c r="AB83" s="129"/>
      <c r="AC83" s="129"/>
      <c r="AD83" s="129"/>
      <c r="AE83" s="126"/>
    </row>
    <row r="84" spans="2:31" x14ac:dyDescent="0.25">
      <c r="B84" s="126"/>
      <c r="C84" s="126"/>
      <c r="D84" s="126"/>
      <c r="E84" s="126"/>
      <c r="F84" s="165"/>
      <c r="G84" s="126"/>
      <c r="H84" s="126"/>
      <c r="I84" s="126"/>
      <c r="J84" s="126"/>
      <c r="K84" s="126"/>
      <c r="L84" s="126"/>
      <c r="M84" s="126"/>
      <c r="N84" s="126"/>
      <c r="O84" s="166"/>
      <c r="P84" s="166"/>
      <c r="Q84" s="166"/>
      <c r="R84" s="129"/>
      <c r="S84" s="129"/>
      <c r="T84" s="129"/>
      <c r="U84" s="129"/>
      <c r="V84" s="129"/>
      <c r="W84" s="129"/>
      <c r="X84" s="129"/>
      <c r="Y84" s="129"/>
      <c r="Z84" s="129"/>
      <c r="AA84" s="129"/>
      <c r="AB84" s="129"/>
      <c r="AC84" s="129"/>
      <c r="AD84" s="129"/>
      <c r="AE84" s="126"/>
    </row>
    <row r="85" spans="2:31" x14ac:dyDescent="0.25">
      <c r="B85" s="126"/>
      <c r="C85" s="126"/>
      <c r="D85" s="126"/>
      <c r="E85" s="126"/>
      <c r="F85" s="165"/>
      <c r="G85" s="126"/>
      <c r="H85" s="126"/>
      <c r="I85" s="126"/>
      <c r="J85" s="126"/>
      <c r="K85" s="126"/>
      <c r="L85" s="126"/>
      <c r="M85" s="126"/>
      <c r="N85" s="126"/>
      <c r="O85" s="166"/>
      <c r="P85" s="166"/>
      <c r="Q85" s="166"/>
      <c r="R85" s="129"/>
      <c r="S85" s="129"/>
      <c r="T85" s="129"/>
      <c r="U85" s="129"/>
      <c r="V85" s="129"/>
      <c r="W85" s="129"/>
      <c r="X85" s="129"/>
      <c r="Y85" s="129"/>
      <c r="Z85" s="129"/>
      <c r="AA85" s="129"/>
      <c r="AB85" s="129"/>
      <c r="AC85" s="129"/>
      <c r="AD85" s="129"/>
      <c r="AE85" s="126"/>
    </row>
    <row r="86" spans="2:31" x14ac:dyDescent="0.25">
      <c r="B86" s="126"/>
      <c r="C86" s="126"/>
      <c r="D86" s="126"/>
      <c r="E86" s="126"/>
      <c r="F86" s="165"/>
      <c r="G86" s="126"/>
      <c r="H86" s="126"/>
      <c r="I86" s="126"/>
      <c r="J86" s="126"/>
      <c r="K86" s="126"/>
      <c r="L86" s="126"/>
      <c r="M86" s="126"/>
      <c r="N86" s="126"/>
      <c r="O86" s="166"/>
      <c r="P86" s="166"/>
      <c r="Q86" s="166"/>
      <c r="R86" s="129"/>
      <c r="S86" s="129"/>
      <c r="T86" s="129"/>
      <c r="U86" s="129"/>
      <c r="V86" s="129"/>
      <c r="W86" s="129"/>
      <c r="X86" s="129"/>
      <c r="Y86" s="129"/>
      <c r="Z86" s="129"/>
      <c r="AA86" s="129"/>
      <c r="AB86" s="129"/>
      <c r="AC86" s="129"/>
      <c r="AD86" s="129"/>
      <c r="AE86" s="126"/>
    </row>
    <row r="87" spans="2:31" x14ac:dyDescent="0.25">
      <c r="B87" s="126"/>
      <c r="C87" s="126"/>
      <c r="D87" s="126"/>
      <c r="E87" s="126"/>
      <c r="F87" s="165"/>
      <c r="G87" s="126"/>
      <c r="H87" s="126"/>
      <c r="I87" s="126"/>
      <c r="J87" s="126"/>
      <c r="K87" s="126"/>
      <c r="L87" s="126"/>
      <c r="M87" s="126"/>
      <c r="N87" s="126"/>
      <c r="O87" s="166"/>
      <c r="P87" s="166"/>
      <c r="Q87" s="166"/>
      <c r="R87" s="129"/>
      <c r="S87" s="129"/>
      <c r="T87" s="129"/>
      <c r="U87" s="129"/>
      <c r="V87" s="129"/>
      <c r="W87" s="129"/>
      <c r="X87" s="129"/>
      <c r="Y87" s="129"/>
      <c r="Z87" s="129"/>
      <c r="AA87" s="129"/>
      <c r="AB87" s="129"/>
      <c r="AC87" s="129"/>
      <c r="AD87" s="129"/>
      <c r="AE87" s="126"/>
    </row>
    <row r="88" spans="2:31" x14ac:dyDescent="0.25">
      <c r="B88" s="126"/>
      <c r="C88" s="126"/>
      <c r="D88" s="126"/>
      <c r="E88" s="126"/>
      <c r="F88" s="165"/>
      <c r="G88" s="126"/>
      <c r="H88" s="126"/>
      <c r="I88" s="126"/>
      <c r="J88" s="126"/>
      <c r="K88" s="126"/>
      <c r="L88" s="126"/>
      <c r="M88" s="126"/>
      <c r="N88" s="126"/>
      <c r="O88" s="166"/>
      <c r="P88" s="166"/>
      <c r="Q88" s="166"/>
      <c r="R88" s="129"/>
      <c r="S88" s="129"/>
      <c r="T88" s="129"/>
      <c r="U88" s="129"/>
      <c r="V88" s="129"/>
      <c r="W88" s="129"/>
      <c r="X88" s="129"/>
      <c r="Y88" s="129"/>
      <c r="Z88" s="129"/>
      <c r="AA88" s="129"/>
      <c r="AB88" s="129"/>
      <c r="AC88" s="129"/>
      <c r="AD88" s="129"/>
      <c r="AE88" s="126"/>
    </row>
    <row r="89" spans="2:31" x14ac:dyDescent="0.25">
      <c r="B89" s="126"/>
      <c r="C89" s="126"/>
      <c r="D89" s="126"/>
      <c r="E89" s="126"/>
      <c r="F89" s="165"/>
      <c r="G89" s="126"/>
      <c r="H89" s="126"/>
      <c r="I89" s="126"/>
      <c r="J89" s="126"/>
      <c r="K89" s="126"/>
      <c r="L89" s="126"/>
      <c r="M89" s="126"/>
      <c r="N89" s="126"/>
      <c r="O89" s="166"/>
      <c r="P89" s="166"/>
      <c r="Q89" s="166"/>
      <c r="R89" s="129"/>
      <c r="S89" s="129"/>
      <c r="T89" s="129"/>
      <c r="U89" s="129"/>
      <c r="V89" s="129"/>
      <c r="W89" s="129"/>
      <c r="X89" s="129"/>
      <c r="Y89" s="129"/>
      <c r="Z89" s="129"/>
      <c r="AA89" s="129"/>
      <c r="AB89" s="129"/>
      <c r="AC89" s="129"/>
      <c r="AD89" s="129"/>
      <c r="AE89" s="126"/>
    </row>
    <row r="90" spans="2:31" x14ac:dyDescent="0.25">
      <c r="B90" s="126"/>
      <c r="C90" s="126"/>
      <c r="D90" s="126"/>
      <c r="E90" s="126"/>
      <c r="F90" s="165"/>
      <c r="G90" s="126"/>
      <c r="H90" s="126"/>
      <c r="I90" s="126"/>
      <c r="J90" s="126"/>
      <c r="K90" s="126"/>
      <c r="L90" s="126"/>
      <c r="M90" s="126"/>
      <c r="N90" s="126"/>
      <c r="O90" s="166"/>
      <c r="P90" s="166"/>
      <c r="Q90" s="166"/>
      <c r="R90" s="129"/>
      <c r="S90" s="129"/>
      <c r="T90" s="129"/>
      <c r="U90" s="129"/>
      <c r="V90" s="129"/>
      <c r="W90" s="129"/>
      <c r="X90" s="129"/>
      <c r="Y90" s="129"/>
      <c r="Z90" s="129"/>
      <c r="AA90" s="129"/>
      <c r="AB90" s="129"/>
      <c r="AC90" s="129"/>
      <c r="AD90" s="129"/>
      <c r="AE90" s="126"/>
    </row>
    <row r="91" spans="2:31" x14ac:dyDescent="0.25">
      <c r="B91" s="126"/>
      <c r="C91" s="126"/>
      <c r="D91" s="126"/>
      <c r="E91" s="126"/>
      <c r="F91" s="165"/>
      <c r="G91" s="126"/>
      <c r="H91" s="126"/>
      <c r="I91" s="126"/>
      <c r="J91" s="126"/>
      <c r="K91" s="126"/>
      <c r="L91" s="126"/>
      <c r="M91" s="126"/>
      <c r="N91" s="126"/>
      <c r="O91" s="166"/>
      <c r="P91" s="166"/>
      <c r="Q91" s="166"/>
      <c r="R91" s="129"/>
      <c r="S91" s="129"/>
      <c r="T91" s="129"/>
      <c r="U91" s="129"/>
      <c r="V91" s="129"/>
      <c r="W91" s="129"/>
      <c r="X91" s="129"/>
      <c r="Y91" s="129"/>
      <c r="Z91" s="129"/>
      <c r="AA91" s="129"/>
      <c r="AB91" s="129"/>
      <c r="AC91" s="129"/>
      <c r="AD91" s="129"/>
      <c r="AE91" s="126"/>
    </row>
    <row r="92" spans="2:31" x14ac:dyDescent="0.25">
      <c r="B92" s="126"/>
      <c r="C92" s="126"/>
      <c r="D92" s="126"/>
      <c r="E92" s="126"/>
      <c r="F92" s="165"/>
      <c r="G92" s="126"/>
      <c r="H92" s="126"/>
      <c r="I92" s="126"/>
      <c r="J92" s="126"/>
      <c r="K92" s="126"/>
      <c r="L92" s="126"/>
      <c r="M92" s="126"/>
      <c r="N92" s="126"/>
      <c r="O92" s="166"/>
      <c r="P92" s="166"/>
      <c r="Q92" s="166"/>
      <c r="R92" s="129"/>
      <c r="S92" s="129"/>
      <c r="T92" s="129"/>
      <c r="U92" s="129"/>
      <c r="V92" s="129"/>
      <c r="W92" s="129"/>
      <c r="X92" s="129"/>
      <c r="Y92" s="129"/>
      <c r="Z92" s="129"/>
      <c r="AA92" s="129"/>
      <c r="AB92" s="129"/>
      <c r="AC92" s="129"/>
      <c r="AD92" s="129"/>
      <c r="AE92" s="126"/>
    </row>
    <row r="93" spans="2:31" x14ac:dyDescent="0.25">
      <c r="B93" s="126"/>
      <c r="C93" s="126"/>
      <c r="D93" s="126"/>
      <c r="E93" s="126"/>
      <c r="F93" s="165"/>
      <c r="G93" s="126"/>
      <c r="H93" s="126"/>
      <c r="I93" s="126"/>
      <c r="J93" s="126"/>
      <c r="K93" s="126"/>
      <c r="L93" s="126"/>
      <c r="M93" s="126"/>
      <c r="N93" s="126"/>
      <c r="O93" s="166"/>
      <c r="P93" s="166"/>
      <c r="Q93" s="166"/>
      <c r="R93" s="129"/>
      <c r="S93" s="129"/>
      <c r="T93" s="129"/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6"/>
    </row>
    <row r="94" spans="2:31" x14ac:dyDescent="0.25">
      <c r="B94" s="126"/>
      <c r="C94" s="126"/>
      <c r="D94" s="126"/>
      <c r="E94" s="126"/>
      <c r="F94" s="165"/>
      <c r="G94" s="126"/>
      <c r="H94" s="126"/>
      <c r="I94" s="126"/>
      <c r="J94" s="126"/>
      <c r="K94" s="126"/>
      <c r="L94" s="126"/>
      <c r="M94" s="126"/>
      <c r="N94" s="126"/>
      <c r="O94" s="166"/>
      <c r="P94" s="166"/>
      <c r="Q94" s="166"/>
      <c r="R94" s="129"/>
      <c r="S94" s="129"/>
      <c r="T94" s="129"/>
      <c r="U94" s="129"/>
      <c r="V94" s="129"/>
      <c r="W94" s="129"/>
      <c r="X94" s="129"/>
      <c r="Y94" s="129"/>
      <c r="Z94" s="129"/>
      <c r="AA94" s="129"/>
      <c r="AB94" s="129"/>
      <c r="AC94" s="129"/>
      <c r="AD94" s="129"/>
      <c r="AE94" s="126"/>
    </row>
    <row r="95" spans="2:31" x14ac:dyDescent="0.25">
      <c r="B95" s="126"/>
      <c r="C95" s="126"/>
      <c r="D95" s="126"/>
      <c r="E95" s="126"/>
      <c r="F95" s="165"/>
      <c r="G95" s="126"/>
      <c r="H95" s="126"/>
      <c r="I95" s="126"/>
      <c r="J95" s="126"/>
      <c r="K95" s="126"/>
      <c r="L95" s="126"/>
      <c r="M95" s="126"/>
      <c r="N95" s="126"/>
      <c r="O95" s="166"/>
      <c r="P95" s="166"/>
      <c r="Q95" s="166"/>
      <c r="R95" s="129"/>
      <c r="S95" s="129"/>
      <c r="T95" s="129"/>
      <c r="U95" s="129"/>
      <c r="V95" s="129"/>
      <c r="W95" s="129"/>
      <c r="X95" s="129"/>
      <c r="Y95" s="129"/>
      <c r="Z95" s="129"/>
      <c r="AA95" s="129"/>
      <c r="AB95" s="129"/>
      <c r="AC95" s="129"/>
      <c r="AD95" s="129"/>
      <c r="AE95" s="126"/>
    </row>
    <row r="96" spans="2:31" x14ac:dyDescent="0.25">
      <c r="B96" s="126"/>
      <c r="C96" s="126"/>
      <c r="D96" s="126"/>
      <c r="E96" s="126"/>
      <c r="F96" s="165"/>
      <c r="G96" s="126"/>
      <c r="H96" s="126"/>
      <c r="I96" s="126"/>
      <c r="J96" s="126"/>
      <c r="K96" s="126"/>
      <c r="L96" s="126"/>
      <c r="M96" s="126"/>
      <c r="N96" s="126"/>
      <c r="O96" s="166"/>
      <c r="P96" s="166"/>
      <c r="Q96" s="166"/>
      <c r="R96" s="129"/>
      <c r="S96" s="129"/>
      <c r="T96" s="129"/>
      <c r="U96" s="129"/>
      <c r="V96" s="129"/>
      <c r="W96" s="129"/>
      <c r="X96" s="129"/>
      <c r="Y96" s="129"/>
      <c r="Z96" s="129"/>
      <c r="AA96" s="129"/>
      <c r="AB96" s="129"/>
      <c r="AC96" s="129"/>
      <c r="AD96" s="129"/>
      <c r="AE96" s="126"/>
    </row>
    <row r="97" spans="2:31" x14ac:dyDescent="0.25">
      <c r="B97" s="126"/>
      <c r="C97" s="126"/>
      <c r="D97" s="126"/>
      <c r="E97" s="126"/>
      <c r="F97" s="165"/>
      <c r="G97" s="126"/>
      <c r="H97" s="126"/>
      <c r="I97" s="126"/>
      <c r="J97" s="126"/>
      <c r="K97" s="126"/>
      <c r="L97" s="126"/>
      <c r="M97" s="126"/>
      <c r="N97" s="126"/>
      <c r="O97" s="166"/>
      <c r="P97" s="166"/>
      <c r="Q97" s="166"/>
      <c r="R97" s="129"/>
      <c r="S97" s="129"/>
      <c r="T97" s="129"/>
      <c r="U97" s="129"/>
      <c r="V97" s="129"/>
      <c r="W97" s="129"/>
      <c r="X97" s="129"/>
      <c r="Y97" s="129"/>
      <c r="Z97" s="129"/>
      <c r="AA97" s="129"/>
      <c r="AB97" s="129"/>
      <c r="AC97" s="129"/>
      <c r="AD97" s="129"/>
      <c r="AE97" s="126"/>
    </row>
    <row r="98" spans="2:31" x14ac:dyDescent="0.25">
      <c r="B98" s="126"/>
      <c r="C98" s="126"/>
      <c r="D98" s="126"/>
      <c r="E98" s="126"/>
      <c r="F98" s="165"/>
      <c r="G98" s="126"/>
      <c r="H98" s="126"/>
      <c r="I98" s="126"/>
      <c r="J98" s="126"/>
      <c r="K98" s="126"/>
      <c r="L98" s="126"/>
      <c r="M98" s="126"/>
      <c r="N98" s="126"/>
      <c r="O98" s="166"/>
      <c r="P98" s="166"/>
      <c r="Q98" s="166"/>
      <c r="R98" s="129"/>
      <c r="S98" s="129"/>
      <c r="T98" s="129"/>
      <c r="U98" s="129"/>
      <c r="V98" s="129"/>
      <c r="W98" s="129"/>
      <c r="X98" s="129"/>
      <c r="Y98" s="129"/>
      <c r="Z98" s="129"/>
      <c r="AA98" s="129"/>
      <c r="AB98" s="129"/>
      <c r="AC98" s="129"/>
      <c r="AD98" s="129"/>
      <c r="AE98" s="126"/>
    </row>
    <row r="99" spans="2:31" x14ac:dyDescent="0.25">
      <c r="B99" s="126"/>
      <c r="C99" s="126"/>
      <c r="D99" s="126"/>
      <c r="E99" s="126"/>
      <c r="F99" s="165"/>
      <c r="G99" s="126"/>
      <c r="H99" s="126"/>
      <c r="I99" s="126"/>
      <c r="J99" s="126"/>
      <c r="K99" s="126"/>
      <c r="L99" s="126"/>
      <c r="M99" s="126"/>
      <c r="N99" s="126"/>
      <c r="O99" s="166"/>
      <c r="P99" s="166"/>
      <c r="Q99" s="166"/>
      <c r="R99" s="129"/>
      <c r="S99" s="129"/>
      <c r="T99" s="129"/>
      <c r="U99" s="129"/>
      <c r="V99" s="129"/>
      <c r="W99" s="129"/>
      <c r="X99" s="129"/>
      <c r="Y99" s="129"/>
      <c r="Z99" s="129"/>
      <c r="AA99" s="129"/>
      <c r="AB99" s="129"/>
      <c r="AC99" s="129"/>
      <c r="AD99" s="129"/>
      <c r="AE99" s="126"/>
    </row>
    <row r="100" spans="2:31" x14ac:dyDescent="0.25">
      <c r="B100" s="126"/>
      <c r="C100" s="126"/>
      <c r="D100" s="126"/>
      <c r="E100" s="126"/>
      <c r="F100" s="165"/>
      <c r="G100" s="126"/>
      <c r="H100" s="126"/>
      <c r="I100" s="126"/>
      <c r="J100" s="126"/>
      <c r="K100" s="126"/>
      <c r="L100" s="126"/>
      <c r="M100" s="126"/>
      <c r="N100" s="126"/>
      <c r="O100" s="166"/>
      <c r="P100" s="166"/>
      <c r="Q100" s="166"/>
      <c r="R100" s="129"/>
      <c r="S100" s="129"/>
      <c r="T100" s="129"/>
      <c r="U100" s="129"/>
      <c r="V100" s="129"/>
      <c r="W100" s="129"/>
      <c r="X100" s="129"/>
      <c r="Y100" s="129"/>
      <c r="Z100" s="129"/>
      <c r="AA100" s="129"/>
      <c r="AB100" s="129"/>
      <c r="AC100" s="129"/>
      <c r="AD100" s="129"/>
      <c r="AE100" s="126"/>
    </row>
    <row r="101" spans="2:31" x14ac:dyDescent="0.25">
      <c r="B101" s="126"/>
      <c r="C101" s="126"/>
      <c r="D101" s="126"/>
      <c r="E101" s="126"/>
      <c r="F101" s="165"/>
      <c r="G101" s="126"/>
      <c r="H101" s="126"/>
      <c r="I101" s="126"/>
      <c r="J101" s="126"/>
      <c r="K101" s="126"/>
      <c r="L101" s="126"/>
      <c r="M101" s="126"/>
      <c r="N101" s="126"/>
      <c r="O101" s="166"/>
      <c r="P101" s="166"/>
      <c r="Q101" s="166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6"/>
    </row>
    <row r="102" spans="2:31" x14ac:dyDescent="0.25">
      <c r="B102" s="126"/>
      <c r="C102" s="126"/>
      <c r="D102" s="126"/>
      <c r="E102" s="126"/>
      <c r="F102" s="165"/>
      <c r="G102" s="126"/>
      <c r="H102" s="126"/>
      <c r="I102" s="126"/>
      <c r="J102" s="126"/>
      <c r="K102" s="126"/>
      <c r="L102" s="126"/>
      <c r="M102" s="126"/>
      <c r="N102" s="126"/>
      <c r="O102" s="166"/>
      <c r="P102" s="166"/>
      <c r="Q102" s="166"/>
      <c r="R102" s="129"/>
      <c r="S102" s="129"/>
      <c r="T102" s="129"/>
      <c r="U102" s="129"/>
      <c r="V102" s="129"/>
      <c r="W102" s="129"/>
      <c r="X102" s="129"/>
      <c r="Y102" s="129"/>
      <c r="Z102" s="129"/>
      <c r="AA102" s="129"/>
      <c r="AB102" s="129"/>
      <c r="AC102" s="129"/>
      <c r="AD102" s="129"/>
      <c r="AE102" s="126"/>
    </row>
    <row r="103" spans="2:31" x14ac:dyDescent="0.25">
      <c r="B103" s="126"/>
      <c r="C103" s="126"/>
      <c r="D103" s="126"/>
      <c r="E103" s="126"/>
      <c r="F103" s="165"/>
      <c r="G103" s="126"/>
      <c r="H103" s="126"/>
      <c r="I103" s="126"/>
      <c r="J103" s="126"/>
      <c r="K103" s="126"/>
      <c r="L103" s="126"/>
      <c r="M103" s="126"/>
      <c r="N103" s="126"/>
      <c r="O103" s="166"/>
      <c r="P103" s="166"/>
      <c r="Q103" s="166"/>
      <c r="R103" s="129"/>
      <c r="S103" s="129"/>
      <c r="T103" s="129"/>
      <c r="U103" s="129"/>
      <c r="V103" s="129"/>
      <c r="W103" s="129"/>
      <c r="X103" s="129"/>
      <c r="Y103" s="129"/>
      <c r="Z103" s="129"/>
      <c r="AA103" s="129"/>
      <c r="AB103" s="129"/>
      <c r="AC103" s="129"/>
      <c r="AD103" s="129"/>
      <c r="AE103" s="126"/>
    </row>
    <row r="104" spans="2:31" x14ac:dyDescent="0.25">
      <c r="B104" s="126"/>
      <c r="C104" s="126"/>
      <c r="D104" s="126"/>
      <c r="E104" s="126"/>
      <c r="F104" s="165"/>
      <c r="G104" s="126"/>
      <c r="H104" s="126"/>
      <c r="I104" s="126"/>
      <c r="J104" s="126"/>
      <c r="K104" s="126"/>
      <c r="L104" s="126"/>
      <c r="M104" s="126"/>
      <c r="N104" s="126"/>
      <c r="O104" s="166"/>
      <c r="P104" s="166"/>
      <c r="Q104" s="166"/>
      <c r="R104" s="129"/>
      <c r="S104" s="129"/>
      <c r="T104" s="129"/>
      <c r="U104" s="129"/>
      <c r="V104" s="129"/>
      <c r="W104" s="129"/>
      <c r="X104" s="129"/>
      <c r="Y104" s="129"/>
      <c r="Z104" s="129"/>
      <c r="AA104" s="129"/>
      <c r="AB104" s="129"/>
      <c r="AC104" s="129"/>
      <c r="AD104" s="129"/>
      <c r="AE104" s="126"/>
    </row>
    <row r="105" spans="2:31" x14ac:dyDescent="0.25">
      <c r="B105" s="126"/>
      <c r="C105" s="126"/>
      <c r="D105" s="126"/>
      <c r="E105" s="126"/>
      <c r="F105" s="165"/>
      <c r="G105" s="126"/>
      <c r="H105" s="126"/>
      <c r="I105" s="126"/>
      <c r="J105" s="126"/>
      <c r="K105" s="126"/>
      <c r="L105" s="126"/>
      <c r="M105" s="126"/>
      <c r="N105" s="126"/>
      <c r="O105" s="166"/>
      <c r="P105" s="166"/>
      <c r="Q105" s="166"/>
      <c r="R105" s="129"/>
      <c r="S105" s="129"/>
      <c r="T105" s="129"/>
      <c r="U105" s="129"/>
      <c r="V105" s="129"/>
      <c r="W105" s="129"/>
      <c r="X105" s="129"/>
      <c r="Y105" s="129"/>
      <c r="Z105" s="129"/>
      <c r="AA105" s="129"/>
      <c r="AB105" s="129"/>
      <c r="AC105" s="129"/>
      <c r="AD105" s="129"/>
      <c r="AE105" s="126"/>
    </row>
    <row r="106" spans="2:31" x14ac:dyDescent="0.25">
      <c r="B106" s="126"/>
      <c r="C106" s="126"/>
      <c r="D106" s="126"/>
      <c r="E106" s="126"/>
      <c r="F106" s="165"/>
      <c r="G106" s="126"/>
      <c r="H106" s="126"/>
      <c r="I106" s="126"/>
      <c r="J106" s="126"/>
      <c r="K106" s="126"/>
      <c r="L106" s="126"/>
      <c r="M106" s="126"/>
      <c r="N106" s="126"/>
      <c r="O106" s="166"/>
      <c r="P106" s="166"/>
      <c r="Q106" s="166"/>
      <c r="R106" s="129"/>
      <c r="S106" s="129"/>
      <c r="T106" s="129"/>
      <c r="U106" s="129"/>
      <c r="V106" s="129"/>
      <c r="W106" s="129"/>
      <c r="X106" s="129"/>
      <c r="Y106" s="129"/>
      <c r="Z106" s="129"/>
      <c r="AA106" s="129"/>
      <c r="AB106" s="129"/>
      <c r="AC106" s="129"/>
      <c r="AD106" s="129"/>
      <c r="AE106" s="126"/>
    </row>
    <row r="107" spans="2:31" x14ac:dyDescent="0.25">
      <c r="B107" s="126"/>
      <c r="C107" s="126"/>
      <c r="D107" s="126"/>
      <c r="E107" s="126"/>
      <c r="F107" s="165"/>
      <c r="G107" s="126"/>
      <c r="H107" s="126"/>
      <c r="I107" s="126"/>
      <c r="J107" s="126"/>
      <c r="K107" s="126"/>
      <c r="L107" s="126"/>
      <c r="M107" s="126"/>
      <c r="N107" s="126"/>
      <c r="O107" s="166"/>
      <c r="P107" s="166"/>
      <c r="Q107" s="166"/>
      <c r="R107" s="129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6"/>
    </row>
    <row r="108" spans="2:31" x14ac:dyDescent="0.25">
      <c r="B108" s="126"/>
      <c r="C108" s="126"/>
      <c r="D108" s="126"/>
      <c r="E108" s="126"/>
      <c r="F108" s="165"/>
      <c r="G108" s="126"/>
      <c r="H108" s="126"/>
      <c r="I108" s="126"/>
      <c r="J108" s="126"/>
      <c r="K108" s="126"/>
      <c r="L108" s="126"/>
      <c r="M108" s="126"/>
      <c r="N108" s="126"/>
      <c r="O108" s="166"/>
      <c r="P108" s="166"/>
      <c r="Q108" s="166"/>
      <c r="R108" s="129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6"/>
    </row>
    <row r="109" spans="2:31" x14ac:dyDescent="0.25">
      <c r="B109" s="126"/>
      <c r="C109" s="126"/>
      <c r="D109" s="126"/>
      <c r="E109" s="126"/>
      <c r="F109" s="165"/>
      <c r="G109" s="126"/>
      <c r="H109" s="126"/>
      <c r="I109" s="126"/>
      <c r="J109" s="126"/>
      <c r="K109" s="126"/>
      <c r="L109" s="126"/>
      <c r="M109" s="126"/>
      <c r="N109" s="126"/>
      <c r="O109" s="166"/>
      <c r="P109" s="166"/>
      <c r="Q109" s="166"/>
      <c r="R109" s="129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6"/>
    </row>
    <row r="110" spans="2:31" x14ac:dyDescent="0.25">
      <c r="B110" s="126"/>
      <c r="C110" s="126"/>
      <c r="D110" s="126"/>
      <c r="E110" s="126"/>
      <c r="F110" s="165"/>
      <c r="G110" s="126"/>
      <c r="H110" s="126"/>
      <c r="I110" s="126"/>
      <c r="J110" s="126"/>
      <c r="K110" s="126"/>
      <c r="L110" s="126"/>
      <c r="M110" s="126"/>
      <c r="N110" s="126"/>
      <c r="O110" s="166"/>
      <c r="P110" s="166"/>
      <c r="Q110" s="166"/>
      <c r="R110" s="129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6"/>
    </row>
    <row r="111" spans="2:31" x14ac:dyDescent="0.25">
      <c r="B111" s="126"/>
      <c r="C111" s="126"/>
      <c r="D111" s="126"/>
      <c r="E111" s="126"/>
      <c r="F111" s="165"/>
      <c r="G111" s="126"/>
      <c r="H111" s="126"/>
      <c r="I111" s="126"/>
      <c r="J111" s="126"/>
      <c r="K111" s="126"/>
      <c r="L111" s="126"/>
      <c r="M111" s="126"/>
      <c r="N111" s="126"/>
      <c r="O111" s="166"/>
      <c r="P111" s="166"/>
      <c r="Q111" s="166"/>
      <c r="R111" s="129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6"/>
    </row>
    <row r="112" spans="2:31" x14ac:dyDescent="0.25">
      <c r="B112" s="126"/>
      <c r="C112" s="126"/>
      <c r="D112" s="126"/>
      <c r="E112" s="126"/>
      <c r="F112" s="165"/>
      <c r="G112" s="126"/>
      <c r="H112" s="126"/>
      <c r="I112" s="126"/>
      <c r="J112" s="126"/>
      <c r="K112" s="126"/>
      <c r="L112" s="126"/>
      <c r="M112" s="126"/>
      <c r="N112" s="126"/>
      <c r="O112" s="166"/>
      <c r="P112" s="166"/>
      <c r="Q112" s="166"/>
      <c r="R112" s="129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6"/>
    </row>
    <row r="113" spans="2:31" x14ac:dyDescent="0.25">
      <c r="B113" s="126"/>
      <c r="C113" s="126"/>
      <c r="D113" s="126"/>
      <c r="E113" s="126"/>
      <c r="F113" s="165"/>
      <c r="G113" s="126"/>
      <c r="H113" s="126"/>
      <c r="I113" s="126"/>
      <c r="J113" s="126"/>
      <c r="K113" s="126"/>
      <c r="L113" s="126"/>
      <c r="M113" s="126"/>
      <c r="N113" s="126"/>
      <c r="O113" s="166"/>
      <c r="P113" s="166"/>
      <c r="Q113" s="166"/>
      <c r="R113" s="129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6"/>
    </row>
    <row r="114" spans="2:31" x14ac:dyDescent="0.25">
      <c r="B114" s="126"/>
      <c r="C114" s="126"/>
      <c r="D114" s="126"/>
      <c r="E114" s="126"/>
      <c r="F114" s="165"/>
      <c r="G114" s="126"/>
      <c r="H114" s="126"/>
      <c r="I114" s="126"/>
      <c r="J114" s="126"/>
      <c r="K114" s="126"/>
      <c r="L114" s="126"/>
      <c r="M114" s="126"/>
      <c r="N114" s="126"/>
      <c r="O114" s="166"/>
      <c r="P114" s="166"/>
      <c r="Q114" s="166"/>
      <c r="R114" s="129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6"/>
    </row>
    <row r="115" spans="2:31" x14ac:dyDescent="0.25">
      <c r="B115" s="126"/>
      <c r="C115" s="126"/>
      <c r="D115" s="126"/>
      <c r="E115" s="126"/>
      <c r="F115" s="165"/>
      <c r="G115" s="126"/>
      <c r="H115" s="126"/>
      <c r="I115" s="126"/>
      <c r="J115" s="126"/>
      <c r="K115" s="126"/>
      <c r="L115" s="126"/>
      <c r="M115" s="126"/>
      <c r="N115" s="126"/>
      <c r="O115" s="166"/>
      <c r="P115" s="166"/>
      <c r="Q115" s="166"/>
      <c r="R115" s="129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6"/>
    </row>
    <row r="116" spans="2:31" x14ac:dyDescent="0.25">
      <c r="B116" s="126"/>
      <c r="C116" s="126"/>
      <c r="D116" s="126"/>
      <c r="E116" s="126"/>
      <c r="F116" s="165"/>
      <c r="G116" s="126"/>
      <c r="H116" s="126"/>
      <c r="I116" s="126"/>
      <c r="J116" s="126"/>
      <c r="K116" s="126"/>
      <c r="L116" s="126"/>
      <c r="M116" s="126"/>
      <c r="N116" s="126"/>
      <c r="O116" s="166"/>
      <c r="P116" s="166"/>
      <c r="Q116" s="166"/>
      <c r="R116" s="129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6"/>
    </row>
    <row r="117" spans="2:31" x14ac:dyDescent="0.25">
      <c r="B117" s="126"/>
      <c r="C117" s="126"/>
      <c r="D117" s="126"/>
      <c r="E117" s="126"/>
      <c r="F117" s="165"/>
      <c r="G117" s="126"/>
      <c r="H117" s="126"/>
      <c r="I117" s="126"/>
      <c r="J117" s="126"/>
      <c r="K117" s="126"/>
      <c r="L117" s="126"/>
      <c r="M117" s="126"/>
      <c r="N117" s="126"/>
      <c r="O117" s="166"/>
      <c r="P117" s="166"/>
      <c r="Q117" s="166"/>
      <c r="R117" s="129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6"/>
    </row>
    <row r="118" spans="2:31" x14ac:dyDescent="0.25">
      <c r="B118" s="126"/>
      <c r="C118" s="126"/>
      <c r="D118" s="126"/>
      <c r="E118" s="126"/>
      <c r="F118" s="165"/>
      <c r="G118" s="126"/>
      <c r="H118" s="126"/>
      <c r="I118" s="126"/>
      <c r="J118" s="126"/>
      <c r="K118" s="126"/>
      <c r="L118" s="126"/>
      <c r="M118" s="126"/>
      <c r="N118" s="126"/>
      <c r="O118" s="166"/>
      <c r="P118" s="166"/>
      <c r="Q118" s="166"/>
      <c r="R118" s="129"/>
      <c r="S118" s="129"/>
      <c r="T118" s="129"/>
      <c r="U118" s="12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6"/>
    </row>
    <row r="119" spans="2:31" x14ac:dyDescent="0.25">
      <c r="B119" s="126"/>
      <c r="C119" s="126"/>
      <c r="D119" s="126"/>
      <c r="E119" s="126"/>
      <c r="F119" s="165"/>
      <c r="G119" s="126"/>
      <c r="H119" s="126"/>
      <c r="I119" s="126"/>
      <c r="J119" s="126"/>
      <c r="K119" s="126"/>
      <c r="L119" s="126"/>
      <c r="M119" s="126"/>
      <c r="N119" s="126"/>
      <c r="O119" s="166"/>
      <c r="P119" s="166"/>
      <c r="Q119" s="166"/>
      <c r="R119" s="129"/>
      <c r="S119" s="129"/>
      <c r="T119" s="129"/>
      <c r="U119" s="129"/>
      <c r="V119" s="129"/>
      <c r="W119" s="129"/>
      <c r="X119" s="129"/>
      <c r="Y119" s="129"/>
      <c r="Z119" s="129"/>
      <c r="AA119" s="129"/>
      <c r="AB119" s="129"/>
      <c r="AC119" s="129"/>
      <c r="AD119" s="129"/>
      <c r="AE119" s="126"/>
    </row>
    <row r="120" spans="2:31" x14ac:dyDescent="0.25">
      <c r="B120" s="126"/>
      <c r="C120" s="126"/>
      <c r="D120" s="126"/>
      <c r="E120" s="126"/>
      <c r="F120" s="165"/>
      <c r="G120" s="126"/>
      <c r="H120" s="126"/>
      <c r="I120" s="126"/>
      <c r="J120" s="126"/>
      <c r="K120" s="126"/>
      <c r="L120" s="126"/>
      <c r="M120" s="126"/>
      <c r="N120" s="126"/>
      <c r="O120" s="166"/>
      <c r="P120" s="166"/>
      <c r="Q120" s="166"/>
      <c r="R120" s="129"/>
      <c r="S120" s="129"/>
      <c r="T120" s="129"/>
      <c r="U120" s="129"/>
      <c r="V120" s="129"/>
      <c r="W120" s="129"/>
      <c r="X120" s="129"/>
      <c r="Y120" s="129"/>
      <c r="Z120" s="129"/>
      <c r="AA120" s="129"/>
      <c r="AB120" s="129"/>
      <c r="AC120" s="129"/>
      <c r="AD120" s="129"/>
      <c r="AE120" s="126"/>
    </row>
    <row r="121" spans="2:31" x14ac:dyDescent="0.25">
      <c r="B121" s="126"/>
      <c r="C121" s="126"/>
      <c r="D121" s="126"/>
      <c r="E121" s="126"/>
      <c r="F121" s="165"/>
      <c r="G121" s="126"/>
      <c r="H121" s="126"/>
      <c r="I121" s="126"/>
      <c r="J121" s="126"/>
      <c r="K121" s="126"/>
      <c r="L121" s="126"/>
      <c r="M121" s="126"/>
      <c r="N121" s="126"/>
      <c r="O121" s="166"/>
      <c r="P121" s="166"/>
      <c r="Q121" s="166"/>
      <c r="R121" s="129"/>
      <c r="S121" s="129"/>
      <c r="T121" s="129"/>
      <c r="U121" s="129"/>
      <c r="V121" s="129"/>
      <c r="W121" s="129"/>
      <c r="X121" s="129"/>
      <c r="Y121" s="129"/>
      <c r="Z121" s="129"/>
      <c r="AA121" s="129"/>
      <c r="AB121" s="129"/>
      <c r="AC121" s="129"/>
      <c r="AD121" s="129"/>
      <c r="AE121" s="126"/>
    </row>
    <row r="122" spans="2:31" x14ac:dyDescent="0.25">
      <c r="B122" s="126"/>
      <c r="C122" s="126"/>
      <c r="D122" s="126"/>
      <c r="E122" s="126"/>
      <c r="F122" s="165"/>
      <c r="G122" s="126"/>
      <c r="H122" s="126"/>
      <c r="I122" s="126"/>
      <c r="J122" s="126"/>
      <c r="K122" s="126"/>
      <c r="L122" s="126"/>
      <c r="M122" s="126"/>
      <c r="N122" s="126"/>
      <c r="O122" s="166"/>
      <c r="P122" s="166"/>
      <c r="Q122" s="166"/>
      <c r="R122" s="129"/>
      <c r="S122" s="129"/>
      <c r="T122" s="129"/>
      <c r="U122" s="129"/>
      <c r="V122" s="129"/>
      <c r="W122" s="129"/>
      <c r="X122" s="129"/>
      <c r="Y122" s="129"/>
      <c r="Z122" s="129"/>
      <c r="AA122" s="129"/>
      <c r="AB122" s="129"/>
      <c r="AC122" s="129"/>
      <c r="AD122" s="129"/>
      <c r="AE122" s="126"/>
    </row>
    <row r="123" spans="2:31" x14ac:dyDescent="0.25">
      <c r="B123" s="126"/>
      <c r="C123" s="126"/>
      <c r="D123" s="126"/>
      <c r="E123" s="126"/>
      <c r="F123" s="165"/>
      <c r="G123" s="126"/>
      <c r="H123" s="126"/>
      <c r="I123" s="126"/>
      <c r="J123" s="126"/>
      <c r="K123" s="126"/>
      <c r="L123" s="126"/>
      <c r="M123" s="126"/>
      <c r="N123" s="126"/>
      <c r="O123" s="166"/>
      <c r="P123" s="166"/>
      <c r="Q123" s="166"/>
      <c r="R123" s="129"/>
      <c r="S123" s="129"/>
      <c r="T123" s="129"/>
      <c r="U123" s="129"/>
      <c r="V123" s="129"/>
      <c r="W123" s="129"/>
      <c r="X123" s="129"/>
      <c r="Y123" s="129"/>
      <c r="Z123" s="129"/>
      <c r="AA123" s="129"/>
      <c r="AB123" s="129"/>
      <c r="AC123" s="129"/>
      <c r="AD123" s="129"/>
      <c r="AE123" s="126"/>
    </row>
    <row r="124" spans="2:31" x14ac:dyDescent="0.25">
      <c r="B124" s="126"/>
      <c r="C124" s="126"/>
      <c r="D124" s="126"/>
      <c r="E124" s="126"/>
      <c r="F124" s="165"/>
      <c r="G124" s="126"/>
      <c r="H124" s="126"/>
      <c r="I124" s="126"/>
      <c r="J124" s="126"/>
      <c r="K124" s="126"/>
      <c r="L124" s="126"/>
      <c r="M124" s="126"/>
      <c r="N124" s="126"/>
      <c r="O124" s="166"/>
      <c r="P124" s="166"/>
      <c r="Q124" s="166"/>
      <c r="R124" s="129"/>
      <c r="S124" s="129"/>
      <c r="T124" s="129"/>
      <c r="U124" s="129"/>
      <c r="V124" s="129"/>
      <c r="W124" s="129"/>
      <c r="X124" s="129"/>
      <c r="Y124" s="129"/>
      <c r="Z124" s="129"/>
      <c r="AA124" s="129"/>
      <c r="AB124" s="129"/>
      <c r="AC124" s="129"/>
      <c r="AD124" s="129"/>
      <c r="AE124" s="126"/>
    </row>
    <row r="125" spans="2:31" x14ac:dyDescent="0.25">
      <c r="B125" s="126"/>
      <c r="C125" s="126"/>
      <c r="D125" s="126"/>
      <c r="E125" s="126"/>
      <c r="F125" s="165"/>
      <c r="G125" s="126"/>
      <c r="H125" s="126"/>
      <c r="I125" s="126"/>
      <c r="J125" s="126"/>
      <c r="K125" s="126"/>
      <c r="L125" s="126"/>
      <c r="M125" s="126"/>
      <c r="N125" s="126"/>
      <c r="O125" s="166"/>
      <c r="P125" s="166"/>
      <c r="Q125" s="166"/>
      <c r="R125" s="129"/>
      <c r="S125" s="129"/>
      <c r="T125" s="129"/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6"/>
    </row>
    <row r="126" spans="2:31" x14ac:dyDescent="0.25">
      <c r="B126" s="126"/>
      <c r="C126" s="126"/>
      <c r="D126" s="126"/>
      <c r="E126" s="126"/>
      <c r="F126" s="165"/>
      <c r="G126" s="126"/>
      <c r="H126" s="126"/>
      <c r="I126" s="126"/>
      <c r="J126" s="126"/>
      <c r="K126" s="126"/>
      <c r="L126" s="126"/>
      <c r="M126" s="126"/>
      <c r="N126" s="126"/>
      <c r="O126" s="166"/>
      <c r="P126" s="166"/>
      <c r="Q126" s="166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6"/>
    </row>
    <row r="127" spans="2:31" x14ac:dyDescent="0.25">
      <c r="B127" s="126"/>
      <c r="C127" s="126"/>
      <c r="D127" s="126"/>
      <c r="E127" s="126"/>
      <c r="F127" s="165"/>
      <c r="G127" s="126"/>
      <c r="H127" s="126"/>
      <c r="I127" s="126"/>
      <c r="J127" s="126"/>
      <c r="K127" s="126"/>
      <c r="L127" s="126"/>
      <c r="M127" s="126"/>
      <c r="N127" s="126"/>
      <c r="O127" s="166"/>
      <c r="P127" s="166"/>
      <c r="Q127" s="166"/>
      <c r="R127" s="129"/>
      <c r="S127" s="129"/>
      <c r="T127" s="129"/>
      <c r="U127" s="129"/>
      <c r="V127" s="129"/>
      <c r="W127" s="129"/>
      <c r="X127" s="129"/>
      <c r="Y127" s="129"/>
      <c r="Z127" s="129"/>
      <c r="AA127" s="129"/>
      <c r="AB127" s="129"/>
      <c r="AC127" s="129"/>
      <c r="AD127" s="129"/>
      <c r="AE127" s="126"/>
    </row>
    <row r="128" spans="2:31" x14ac:dyDescent="0.25">
      <c r="B128" s="126"/>
      <c r="C128" s="126"/>
      <c r="D128" s="126"/>
      <c r="E128" s="126"/>
      <c r="F128" s="165"/>
      <c r="G128" s="126"/>
      <c r="H128" s="126"/>
      <c r="I128" s="126"/>
      <c r="J128" s="126"/>
      <c r="K128" s="126"/>
      <c r="L128" s="126"/>
      <c r="M128" s="126"/>
      <c r="N128" s="126"/>
      <c r="O128" s="166"/>
      <c r="P128" s="166"/>
      <c r="Q128" s="166"/>
      <c r="R128" s="129"/>
      <c r="S128" s="129"/>
      <c r="T128" s="129"/>
      <c r="U128" s="129"/>
      <c r="V128" s="129"/>
      <c r="W128" s="129"/>
      <c r="X128" s="129"/>
      <c r="Y128" s="129"/>
      <c r="Z128" s="129"/>
      <c r="AA128" s="129"/>
      <c r="AB128" s="129"/>
      <c r="AC128" s="129"/>
      <c r="AD128" s="129"/>
      <c r="AE128" s="126"/>
    </row>
    <row r="129" spans="2:31" x14ac:dyDescent="0.25">
      <c r="B129" s="126"/>
      <c r="C129" s="126"/>
      <c r="D129" s="126"/>
      <c r="E129" s="126"/>
      <c r="F129" s="165"/>
      <c r="G129" s="126"/>
      <c r="H129" s="126"/>
      <c r="I129" s="126"/>
      <c r="J129" s="126"/>
      <c r="K129" s="126"/>
      <c r="L129" s="126"/>
      <c r="M129" s="126"/>
      <c r="N129" s="126"/>
      <c r="O129" s="166"/>
      <c r="P129" s="166"/>
      <c r="Q129" s="166"/>
      <c r="R129" s="129"/>
      <c r="S129" s="129"/>
      <c r="T129" s="129"/>
      <c r="U129" s="129"/>
      <c r="V129" s="129"/>
      <c r="W129" s="129"/>
      <c r="X129" s="129"/>
      <c r="Y129" s="129"/>
      <c r="Z129" s="129"/>
      <c r="AA129" s="129"/>
      <c r="AB129" s="129"/>
      <c r="AC129" s="129"/>
      <c r="AD129" s="129"/>
      <c r="AE129" s="126"/>
    </row>
    <row r="130" spans="2:31" x14ac:dyDescent="0.25">
      <c r="B130" s="126"/>
      <c r="C130" s="126"/>
      <c r="D130" s="126"/>
      <c r="E130" s="126"/>
      <c r="F130" s="165"/>
      <c r="G130" s="126"/>
      <c r="H130" s="126"/>
      <c r="I130" s="126"/>
      <c r="J130" s="126"/>
      <c r="K130" s="126"/>
      <c r="L130" s="126"/>
      <c r="M130" s="126"/>
      <c r="N130" s="126"/>
      <c r="O130" s="166"/>
      <c r="P130" s="166"/>
      <c r="Q130" s="166"/>
      <c r="R130" s="129"/>
      <c r="S130" s="129"/>
      <c r="T130" s="129"/>
      <c r="U130" s="129"/>
      <c r="V130" s="129"/>
      <c r="W130" s="129"/>
      <c r="X130" s="129"/>
      <c r="Y130" s="129"/>
      <c r="Z130" s="129"/>
      <c r="AA130" s="129"/>
      <c r="AB130" s="129"/>
      <c r="AC130" s="129"/>
      <c r="AD130" s="129"/>
      <c r="AE130" s="126"/>
    </row>
    <row r="131" spans="2:31" x14ac:dyDescent="0.25">
      <c r="B131" s="126"/>
      <c r="C131" s="126"/>
      <c r="D131" s="126"/>
      <c r="E131" s="126"/>
      <c r="F131" s="165"/>
      <c r="G131" s="126"/>
      <c r="H131" s="126"/>
      <c r="I131" s="126"/>
      <c r="J131" s="126"/>
      <c r="K131" s="126"/>
      <c r="L131" s="126"/>
      <c r="M131" s="126"/>
      <c r="N131" s="126"/>
      <c r="O131" s="166"/>
      <c r="P131" s="166"/>
      <c r="Q131" s="166"/>
      <c r="R131" s="129"/>
      <c r="S131" s="129"/>
      <c r="T131" s="129"/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6"/>
    </row>
    <row r="132" spans="2:31" x14ac:dyDescent="0.25">
      <c r="B132" s="126"/>
      <c r="C132" s="126"/>
      <c r="D132" s="126"/>
      <c r="E132" s="126"/>
      <c r="F132" s="165"/>
      <c r="G132" s="126"/>
      <c r="H132" s="126"/>
      <c r="I132" s="126"/>
      <c r="J132" s="126"/>
      <c r="K132" s="126"/>
      <c r="L132" s="126"/>
      <c r="M132" s="126"/>
      <c r="N132" s="126"/>
      <c r="O132" s="166"/>
      <c r="P132" s="166"/>
      <c r="Q132" s="166"/>
      <c r="R132" s="129"/>
      <c r="S132" s="129"/>
      <c r="T132" s="129"/>
      <c r="U132" s="129"/>
      <c r="V132" s="129"/>
      <c r="W132" s="129"/>
      <c r="X132" s="129"/>
      <c r="Y132" s="129"/>
      <c r="Z132" s="129"/>
      <c r="AA132" s="129"/>
      <c r="AB132" s="129"/>
      <c r="AC132" s="129"/>
      <c r="AD132" s="129"/>
      <c r="AE132" s="126"/>
    </row>
    <row r="133" spans="2:31" x14ac:dyDescent="0.25">
      <c r="B133" s="126"/>
      <c r="C133" s="126"/>
      <c r="D133" s="126"/>
      <c r="E133" s="126"/>
      <c r="F133" s="165"/>
      <c r="G133" s="126"/>
      <c r="H133" s="126"/>
      <c r="I133" s="126"/>
      <c r="J133" s="126"/>
      <c r="K133" s="126"/>
      <c r="L133" s="126"/>
      <c r="M133" s="126"/>
      <c r="N133" s="126"/>
      <c r="O133" s="166"/>
      <c r="P133" s="166"/>
      <c r="Q133" s="166"/>
      <c r="R133" s="129"/>
      <c r="S133" s="129"/>
      <c r="T133" s="129"/>
      <c r="U133" s="129"/>
      <c r="V133" s="129"/>
      <c r="W133" s="129"/>
      <c r="X133" s="129"/>
      <c r="Y133" s="129"/>
      <c r="Z133" s="129"/>
      <c r="AA133" s="129"/>
      <c r="AB133" s="129"/>
      <c r="AC133" s="129"/>
      <c r="AD133" s="129"/>
      <c r="AE133" s="126"/>
    </row>
    <row r="134" spans="2:31" x14ac:dyDescent="0.25">
      <c r="B134" s="126"/>
      <c r="C134" s="126"/>
      <c r="D134" s="126"/>
      <c r="E134" s="126"/>
      <c r="F134" s="165"/>
      <c r="G134" s="126"/>
      <c r="H134" s="126"/>
      <c r="I134" s="126"/>
      <c r="J134" s="126"/>
      <c r="K134" s="126"/>
      <c r="L134" s="126"/>
      <c r="M134" s="126"/>
      <c r="N134" s="126"/>
      <c r="O134" s="166"/>
      <c r="P134" s="166"/>
      <c r="Q134" s="166"/>
      <c r="R134" s="129"/>
      <c r="S134" s="129"/>
      <c r="T134" s="129"/>
      <c r="U134" s="129"/>
      <c r="V134" s="129"/>
      <c r="W134" s="129"/>
      <c r="X134" s="129"/>
      <c r="Y134" s="129"/>
      <c r="Z134" s="129"/>
      <c r="AA134" s="129"/>
      <c r="AB134" s="129"/>
      <c r="AC134" s="129"/>
      <c r="AD134" s="129"/>
      <c r="AE134" s="126"/>
    </row>
    <row r="135" spans="2:31" x14ac:dyDescent="0.25">
      <c r="B135" s="126"/>
      <c r="C135" s="126"/>
      <c r="D135" s="126"/>
      <c r="E135" s="126"/>
      <c r="F135" s="165"/>
      <c r="G135" s="126"/>
      <c r="H135" s="126"/>
      <c r="I135" s="126"/>
      <c r="J135" s="126"/>
      <c r="K135" s="126"/>
      <c r="L135" s="126"/>
      <c r="M135" s="126"/>
      <c r="N135" s="126"/>
      <c r="O135" s="166"/>
      <c r="P135" s="166"/>
      <c r="Q135" s="166"/>
      <c r="R135" s="129"/>
      <c r="S135" s="129"/>
      <c r="T135" s="129"/>
      <c r="U135" s="129"/>
      <c r="V135" s="129"/>
      <c r="W135" s="129"/>
      <c r="X135" s="129"/>
      <c r="Y135" s="129"/>
      <c r="Z135" s="129"/>
      <c r="AA135" s="129"/>
      <c r="AB135" s="129"/>
      <c r="AC135" s="129"/>
      <c r="AD135" s="129"/>
      <c r="AE135" s="126"/>
    </row>
    <row r="136" spans="2:31" x14ac:dyDescent="0.25">
      <c r="B136" s="126"/>
      <c r="C136" s="126"/>
      <c r="D136" s="126"/>
      <c r="E136" s="126"/>
      <c r="F136" s="165"/>
      <c r="G136" s="126"/>
      <c r="H136" s="126"/>
      <c r="I136" s="126"/>
      <c r="J136" s="126"/>
      <c r="K136" s="126"/>
      <c r="L136" s="126"/>
      <c r="M136" s="126"/>
      <c r="N136" s="126"/>
      <c r="O136" s="166"/>
      <c r="P136" s="166"/>
      <c r="Q136" s="166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6"/>
    </row>
    <row r="137" spans="2:31" x14ac:dyDescent="0.25">
      <c r="B137" s="126"/>
      <c r="C137" s="126"/>
      <c r="D137" s="126"/>
      <c r="E137" s="126"/>
      <c r="F137" s="165"/>
      <c r="G137" s="126"/>
      <c r="H137" s="126"/>
      <c r="I137" s="126"/>
      <c r="J137" s="126"/>
      <c r="K137" s="126"/>
      <c r="L137" s="126"/>
      <c r="M137" s="126"/>
      <c r="N137" s="126"/>
      <c r="O137" s="166"/>
      <c r="P137" s="166"/>
      <c r="Q137" s="166"/>
      <c r="R137" s="129"/>
      <c r="S137" s="129"/>
      <c r="T137" s="129"/>
      <c r="U137" s="129"/>
      <c r="V137" s="129"/>
      <c r="W137" s="129"/>
      <c r="X137" s="129"/>
      <c r="Y137" s="129"/>
      <c r="Z137" s="129"/>
      <c r="AA137" s="129"/>
      <c r="AB137" s="129"/>
      <c r="AC137" s="129"/>
      <c r="AD137" s="129"/>
      <c r="AE137" s="126"/>
    </row>
    <row r="138" spans="2:31" x14ac:dyDescent="0.25">
      <c r="B138" s="126"/>
      <c r="C138" s="126"/>
      <c r="D138" s="126"/>
      <c r="E138" s="126"/>
      <c r="F138" s="165"/>
      <c r="G138" s="126"/>
      <c r="H138" s="126"/>
      <c r="I138" s="126"/>
      <c r="J138" s="126"/>
      <c r="K138" s="126"/>
      <c r="L138" s="126"/>
      <c r="M138" s="126"/>
      <c r="N138" s="126"/>
      <c r="O138" s="166"/>
      <c r="P138" s="166"/>
      <c r="Q138" s="166"/>
      <c r="R138" s="129"/>
      <c r="S138" s="129"/>
      <c r="T138" s="129"/>
      <c r="U138" s="129"/>
      <c r="V138" s="129"/>
      <c r="W138" s="129"/>
      <c r="X138" s="129"/>
      <c r="Y138" s="129"/>
      <c r="Z138" s="129"/>
      <c r="AA138" s="129"/>
      <c r="AB138" s="129"/>
      <c r="AC138" s="129"/>
      <c r="AD138" s="129"/>
      <c r="AE138" s="126"/>
    </row>
    <row r="139" spans="2:31" x14ac:dyDescent="0.25">
      <c r="B139" s="126"/>
      <c r="C139" s="126"/>
      <c r="D139" s="126"/>
      <c r="E139" s="126"/>
      <c r="F139" s="165"/>
      <c r="G139" s="126"/>
      <c r="H139" s="126"/>
      <c r="I139" s="126"/>
      <c r="J139" s="126"/>
      <c r="K139" s="126"/>
      <c r="L139" s="126"/>
      <c r="M139" s="126"/>
      <c r="N139" s="126"/>
      <c r="O139" s="166"/>
      <c r="P139" s="166"/>
      <c r="Q139" s="166"/>
      <c r="R139" s="129"/>
      <c r="S139" s="129"/>
      <c r="T139" s="129"/>
      <c r="U139" s="129"/>
      <c r="V139" s="129"/>
      <c r="W139" s="129"/>
      <c r="X139" s="129"/>
      <c r="Y139" s="129"/>
      <c r="Z139" s="129"/>
      <c r="AA139" s="129"/>
      <c r="AB139" s="129"/>
      <c r="AC139" s="129"/>
      <c r="AD139" s="129"/>
      <c r="AE139" s="126"/>
    </row>
    <row r="140" spans="2:31" x14ac:dyDescent="0.25">
      <c r="B140" s="126"/>
      <c r="C140" s="126"/>
      <c r="D140" s="126"/>
      <c r="E140" s="126"/>
      <c r="F140" s="165"/>
      <c r="G140" s="126"/>
      <c r="H140" s="126"/>
      <c r="I140" s="126"/>
      <c r="J140" s="126"/>
      <c r="K140" s="126"/>
      <c r="L140" s="126"/>
      <c r="M140" s="126"/>
      <c r="N140" s="126"/>
      <c r="O140" s="166"/>
      <c r="P140" s="166"/>
      <c r="Q140" s="166"/>
      <c r="R140" s="129"/>
      <c r="S140" s="129"/>
      <c r="T140" s="129"/>
      <c r="U140" s="129"/>
      <c r="V140" s="129"/>
      <c r="W140" s="129"/>
      <c r="X140" s="129"/>
      <c r="Y140" s="129"/>
      <c r="Z140" s="129"/>
      <c r="AA140" s="129"/>
      <c r="AB140" s="129"/>
      <c r="AC140" s="129"/>
      <c r="AD140" s="129"/>
      <c r="AE140" s="126"/>
    </row>
    <row r="141" spans="2:31" x14ac:dyDescent="0.25">
      <c r="B141" s="126"/>
      <c r="C141" s="126"/>
      <c r="D141" s="126"/>
      <c r="E141" s="126"/>
      <c r="F141" s="165"/>
      <c r="G141" s="126"/>
      <c r="H141" s="126"/>
      <c r="I141" s="126"/>
      <c r="J141" s="126"/>
      <c r="K141" s="126"/>
      <c r="L141" s="126"/>
      <c r="M141" s="126"/>
      <c r="N141" s="126"/>
      <c r="O141" s="166"/>
      <c r="P141" s="166"/>
      <c r="Q141" s="166"/>
      <c r="R141" s="129"/>
      <c r="S141" s="129"/>
      <c r="T141" s="129"/>
      <c r="U141" s="129"/>
      <c r="V141" s="129"/>
      <c r="W141" s="129"/>
      <c r="X141" s="129"/>
      <c r="Y141" s="129"/>
      <c r="Z141" s="129"/>
      <c r="AA141" s="129"/>
      <c r="AB141" s="129"/>
      <c r="AC141" s="129"/>
      <c r="AD141" s="129"/>
      <c r="AE141" s="126"/>
    </row>
    <row r="142" spans="2:31" x14ac:dyDescent="0.25">
      <c r="B142" s="126"/>
      <c r="C142" s="126"/>
      <c r="D142" s="126"/>
      <c r="E142" s="126"/>
      <c r="F142" s="165"/>
      <c r="G142" s="126"/>
      <c r="H142" s="126"/>
      <c r="I142" s="126"/>
      <c r="J142" s="126"/>
      <c r="K142" s="126"/>
      <c r="L142" s="126"/>
      <c r="M142" s="126"/>
      <c r="N142" s="126"/>
      <c r="O142" s="166"/>
      <c r="P142" s="166"/>
      <c r="Q142" s="166"/>
      <c r="R142" s="129"/>
      <c r="S142" s="129"/>
      <c r="T142" s="129"/>
      <c r="U142" s="129"/>
      <c r="V142" s="129"/>
      <c r="W142" s="129"/>
      <c r="X142" s="129"/>
      <c r="Y142" s="129"/>
      <c r="Z142" s="129"/>
      <c r="AA142" s="129"/>
      <c r="AB142" s="129"/>
      <c r="AC142" s="129"/>
      <c r="AD142" s="129"/>
      <c r="AE142" s="126"/>
    </row>
    <row r="143" spans="2:31" x14ac:dyDescent="0.25">
      <c r="B143" s="126"/>
      <c r="C143" s="126"/>
      <c r="D143" s="126"/>
      <c r="E143" s="126"/>
      <c r="F143" s="165"/>
      <c r="G143" s="126"/>
      <c r="H143" s="126"/>
      <c r="I143" s="126"/>
      <c r="J143" s="126"/>
      <c r="K143" s="126"/>
      <c r="L143" s="126"/>
      <c r="M143" s="126"/>
      <c r="N143" s="126"/>
      <c r="O143" s="166"/>
      <c r="P143" s="166"/>
      <c r="Q143" s="166"/>
      <c r="R143" s="129"/>
      <c r="S143" s="129"/>
      <c r="T143" s="129"/>
      <c r="U143" s="129"/>
      <c r="V143" s="129"/>
      <c r="W143" s="129"/>
      <c r="X143" s="129"/>
      <c r="Y143" s="129"/>
      <c r="Z143" s="129"/>
      <c r="AA143" s="129"/>
      <c r="AB143" s="129"/>
      <c r="AC143" s="129"/>
      <c r="AD143" s="129"/>
      <c r="AE143" s="126"/>
    </row>
    <row r="144" spans="2:31" x14ac:dyDescent="0.25">
      <c r="B144" s="126"/>
      <c r="C144" s="126"/>
      <c r="D144" s="126"/>
      <c r="E144" s="126"/>
      <c r="F144" s="165"/>
      <c r="G144" s="126"/>
      <c r="H144" s="126"/>
      <c r="I144" s="126"/>
      <c r="J144" s="126"/>
      <c r="K144" s="126"/>
      <c r="L144" s="126"/>
      <c r="M144" s="126"/>
      <c r="N144" s="126"/>
      <c r="O144" s="166"/>
      <c r="P144" s="166"/>
      <c r="Q144" s="166"/>
      <c r="R144" s="129"/>
      <c r="S144" s="129"/>
      <c r="T144" s="129"/>
      <c r="U144" s="129"/>
      <c r="V144" s="129"/>
      <c r="W144" s="129"/>
      <c r="X144" s="129"/>
      <c r="Y144" s="129"/>
      <c r="Z144" s="129"/>
      <c r="AA144" s="129"/>
      <c r="AB144" s="129"/>
      <c r="AC144" s="129"/>
      <c r="AD144" s="129"/>
      <c r="AE144" s="126"/>
    </row>
    <row r="145" spans="2:31" x14ac:dyDescent="0.25">
      <c r="B145" s="126"/>
      <c r="C145" s="126"/>
      <c r="D145" s="126"/>
      <c r="E145" s="126"/>
      <c r="F145" s="165"/>
      <c r="G145" s="126"/>
      <c r="H145" s="126"/>
      <c r="I145" s="126"/>
      <c r="J145" s="126"/>
      <c r="K145" s="126"/>
      <c r="L145" s="126"/>
      <c r="M145" s="126"/>
      <c r="N145" s="126"/>
      <c r="O145" s="166"/>
      <c r="P145" s="166"/>
      <c r="Q145" s="166"/>
      <c r="R145" s="129"/>
      <c r="S145" s="129"/>
      <c r="T145" s="129"/>
      <c r="U145" s="129"/>
      <c r="V145" s="129"/>
      <c r="W145" s="129"/>
      <c r="X145" s="129"/>
      <c r="Y145" s="129"/>
      <c r="Z145" s="129"/>
      <c r="AA145" s="129"/>
      <c r="AB145" s="129"/>
      <c r="AC145" s="129"/>
      <c r="AD145" s="129"/>
      <c r="AE145" s="126"/>
    </row>
    <row r="146" spans="2:31" x14ac:dyDescent="0.25">
      <c r="B146" s="126"/>
      <c r="C146" s="126"/>
      <c r="D146" s="126"/>
      <c r="E146" s="126"/>
      <c r="F146" s="165"/>
      <c r="G146" s="126"/>
      <c r="H146" s="126"/>
      <c r="I146" s="126"/>
      <c r="J146" s="126"/>
      <c r="K146" s="126"/>
      <c r="L146" s="126"/>
      <c r="M146" s="126"/>
      <c r="N146" s="126"/>
      <c r="O146" s="166"/>
      <c r="P146" s="166"/>
      <c r="Q146" s="166"/>
      <c r="R146" s="129"/>
      <c r="S146" s="129"/>
      <c r="T146" s="129"/>
      <c r="U146" s="129"/>
      <c r="V146" s="129"/>
      <c r="W146" s="129"/>
      <c r="X146" s="129"/>
      <c r="Y146" s="129"/>
      <c r="Z146" s="129"/>
      <c r="AA146" s="129"/>
      <c r="AB146" s="129"/>
      <c r="AC146" s="129"/>
      <c r="AD146" s="129"/>
      <c r="AE146" s="126"/>
    </row>
    <row r="147" spans="2:31" x14ac:dyDescent="0.25">
      <c r="B147" s="126"/>
      <c r="C147" s="126"/>
      <c r="D147" s="126"/>
      <c r="E147" s="126"/>
      <c r="F147" s="165"/>
      <c r="G147" s="126"/>
      <c r="H147" s="126"/>
      <c r="I147" s="126"/>
      <c r="J147" s="126"/>
      <c r="K147" s="126"/>
      <c r="L147" s="126"/>
      <c r="M147" s="126"/>
      <c r="N147" s="126"/>
      <c r="O147" s="166"/>
      <c r="P147" s="166"/>
      <c r="Q147" s="166"/>
      <c r="R147" s="129"/>
      <c r="S147" s="129"/>
      <c r="T147" s="129"/>
      <c r="U147" s="129"/>
      <c r="V147" s="129"/>
      <c r="W147" s="129"/>
      <c r="X147" s="129"/>
      <c r="Y147" s="129"/>
      <c r="Z147" s="129"/>
      <c r="AA147" s="129"/>
      <c r="AB147" s="129"/>
      <c r="AC147" s="129"/>
      <c r="AD147" s="129"/>
      <c r="AE147" s="126"/>
    </row>
    <row r="148" spans="2:31" x14ac:dyDescent="0.25">
      <c r="B148" s="126"/>
      <c r="C148" s="126"/>
      <c r="D148" s="126"/>
      <c r="E148" s="126"/>
      <c r="F148" s="165"/>
      <c r="G148" s="126"/>
      <c r="H148" s="126"/>
      <c r="I148" s="126"/>
      <c r="J148" s="126"/>
      <c r="K148" s="126"/>
      <c r="L148" s="126"/>
      <c r="M148" s="126"/>
      <c r="N148" s="126"/>
      <c r="O148" s="166"/>
      <c r="P148" s="166"/>
      <c r="Q148" s="166"/>
      <c r="R148" s="129"/>
      <c r="S148" s="129"/>
      <c r="T148" s="129"/>
      <c r="U148" s="129"/>
      <c r="V148" s="129"/>
      <c r="W148" s="129"/>
      <c r="X148" s="129"/>
      <c r="Y148" s="129"/>
      <c r="Z148" s="129"/>
      <c r="AA148" s="129"/>
      <c r="AB148" s="129"/>
      <c r="AC148" s="129"/>
      <c r="AD148" s="129"/>
      <c r="AE148" s="126"/>
    </row>
    <row r="149" spans="2:31" x14ac:dyDescent="0.25">
      <c r="B149" s="126"/>
      <c r="C149" s="126"/>
      <c r="D149" s="126"/>
      <c r="E149" s="126"/>
      <c r="F149" s="165"/>
      <c r="G149" s="126"/>
      <c r="H149" s="126"/>
      <c r="I149" s="126"/>
      <c r="J149" s="126"/>
      <c r="K149" s="126"/>
      <c r="L149" s="126"/>
      <c r="M149" s="126"/>
      <c r="N149" s="126"/>
      <c r="O149" s="166"/>
      <c r="P149" s="166"/>
      <c r="Q149" s="166"/>
      <c r="R149" s="129"/>
      <c r="S149" s="129"/>
      <c r="T149" s="129"/>
      <c r="U149" s="129"/>
      <c r="V149" s="129"/>
      <c r="W149" s="129"/>
      <c r="X149" s="129"/>
      <c r="Y149" s="129"/>
      <c r="Z149" s="129"/>
      <c r="AA149" s="129"/>
      <c r="AB149" s="129"/>
      <c r="AC149" s="129"/>
      <c r="AD149" s="129"/>
      <c r="AE149" s="126"/>
    </row>
    <row r="150" spans="2:31" x14ac:dyDescent="0.25">
      <c r="B150" s="126"/>
      <c r="C150" s="126"/>
      <c r="D150" s="126"/>
      <c r="E150" s="126"/>
      <c r="F150" s="165"/>
      <c r="G150" s="126"/>
      <c r="H150" s="126"/>
      <c r="I150" s="126"/>
      <c r="J150" s="126"/>
      <c r="K150" s="126"/>
      <c r="L150" s="126"/>
      <c r="M150" s="126"/>
      <c r="N150" s="126"/>
      <c r="O150" s="166"/>
      <c r="P150" s="166"/>
      <c r="Q150" s="166"/>
      <c r="R150" s="129"/>
      <c r="S150" s="129"/>
      <c r="T150" s="129"/>
      <c r="U150" s="129"/>
      <c r="V150" s="129"/>
      <c r="W150" s="129"/>
      <c r="X150" s="129"/>
      <c r="Y150" s="129"/>
      <c r="Z150" s="129"/>
      <c r="AA150" s="129"/>
      <c r="AB150" s="129"/>
      <c r="AC150" s="129"/>
      <c r="AD150" s="129"/>
      <c r="AE150" s="126"/>
    </row>
    <row r="151" spans="2:31" x14ac:dyDescent="0.25">
      <c r="B151" s="126"/>
      <c r="C151" s="126"/>
      <c r="D151" s="126"/>
      <c r="E151" s="126"/>
      <c r="F151" s="165"/>
      <c r="G151" s="126"/>
      <c r="H151" s="126"/>
      <c r="I151" s="126"/>
      <c r="J151" s="126"/>
      <c r="K151" s="126"/>
      <c r="L151" s="126"/>
      <c r="M151" s="126"/>
      <c r="N151" s="126"/>
      <c r="O151" s="166"/>
      <c r="P151" s="166"/>
      <c r="Q151" s="166"/>
      <c r="R151" s="129"/>
      <c r="S151" s="129"/>
      <c r="T151" s="129"/>
      <c r="U151" s="129"/>
      <c r="V151" s="129"/>
      <c r="W151" s="129"/>
      <c r="X151" s="129"/>
      <c r="Y151" s="129"/>
      <c r="Z151" s="129"/>
      <c r="AA151" s="129"/>
      <c r="AB151" s="129"/>
      <c r="AC151" s="129"/>
      <c r="AD151" s="129"/>
      <c r="AE151" s="126"/>
    </row>
    <row r="152" spans="2:31" x14ac:dyDescent="0.25">
      <c r="B152" s="126"/>
      <c r="C152" s="126"/>
      <c r="D152" s="126"/>
      <c r="E152" s="126"/>
      <c r="F152" s="165"/>
      <c r="G152" s="126"/>
      <c r="H152" s="126"/>
      <c r="I152" s="126"/>
      <c r="J152" s="126"/>
      <c r="K152" s="126"/>
      <c r="L152" s="126"/>
      <c r="M152" s="126"/>
      <c r="N152" s="126"/>
      <c r="O152" s="166"/>
      <c r="P152" s="166"/>
      <c r="Q152" s="166"/>
      <c r="R152" s="129"/>
      <c r="S152" s="129"/>
      <c r="T152" s="129"/>
      <c r="U152" s="129"/>
      <c r="V152" s="129"/>
      <c r="W152" s="129"/>
      <c r="X152" s="129"/>
      <c r="Y152" s="129"/>
      <c r="Z152" s="129"/>
      <c r="AA152" s="129"/>
      <c r="AB152" s="129"/>
      <c r="AC152" s="129"/>
      <c r="AD152" s="129"/>
      <c r="AE152" s="126"/>
    </row>
    <row r="153" spans="2:31" x14ac:dyDescent="0.25">
      <c r="B153" s="126"/>
      <c r="C153" s="126"/>
      <c r="D153" s="126"/>
      <c r="E153" s="126"/>
      <c r="F153" s="165"/>
      <c r="G153" s="126"/>
      <c r="H153" s="126"/>
      <c r="I153" s="126"/>
      <c r="J153" s="126"/>
      <c r="K153" s="126"/>
      <c r="L153" s="126"/>
      <c r="M153" s="126"/>
      <c r="N153" s="126"/>
      <c r="O153" s="166"/>
      <c r="P153" s="166"/>
      <c r="Q153" s="166"/>
      <c r="R153" s="129"/>
      <c r="S153" s="129"/>
      <c r="T153" s="129"/>
      <c r="U153" s="129"/>
      <c r="V153" s="129"/>
      <c r="W153" s="129"/>
      <c r="X153" s="129"/>
      <c r="Y153" s="129"/>
      <c r="Z153" s="129"/>
      <c r="AA153" s="129"/>
      <c r="AB153" s="129"/>
      <c r="AC153" s="129"/>
      <c r="AD153" s="129"/>
      <c r="AE153" s="126"/>
    </row>
    <row r="154" spans="2:31" x14ac:dyDescent="0.25">
      <c r="B154" s="126"/>
      <c r="C154" s="126"/>
      <c r="D154" s="126"/>
      <c r="E154" s="126"/>
      <c r="F154" s="165"/>
      <c r="G154" s="126"/>
      <c r="H154" s="126"/>
      <c r="I154" s="126"/>
      <c r="J154" s="126"/>
      <c r="K154" s="126"/>
      <c r="L154" s="126"/>
      <c r="M154" s="126"/>
      <c r="N154" s="126"/>
      <c r="O154" s="166"/>
      <c r="P154" s="166"/>
      <c r="Q154" s="166"/>
      <c r="R154" s="129"/>
      <c r="S154" s="129"/>
      <c r="T154" s="129"/>
      <c r="U154" s="129"/>
      <c r="V154" s="129"/>
      <c r="W154" s="129"/>
      <c r="X154" s="129"/>
      <c r="Y154" s="129"/>
      <c r="Z154" s="129"/>
      <c r="AA154" s="129"/>
      <c r="AB154" s="129"/>
      <c r="AC154" s="129"/>
      <c r="AD154" s="129"/>
      <c r="AE154" s="126"/>
    </row>
    <row r="155" spans="2:31" x14ac:dyDescent="0.25">
      <c r="B155" s="126"/>
      <c r="C155" s="126"/>
      <c r="D155" s="126"/>
      <c r="E155" s="126"/>
      <c r="F155" s="165"/>
      <c r="G155" s="126"/>
      <c r="H155" s="126"/>
      <c r="I155" s="126"/>
      <c r="J155" s="126"/>
      <c r="K155" s="126"/>
      <c r="L155" s="126"/>
      <c r="M155" s="126"/>
      <c r="N155" s="126"/>
      <c r="O155" s="166"/>
      <c r="P155" s="166"/>
      <c r="Q155" s="166"/>
      <c r="R155" s="129"/>
      <c r="S155" s="129"/>
      <c r="T155" s="129"/>
      <c r="U155" s="129"/>
      <c r="V155" s="129"/>
      <c r="W155" s="129"/>
      <c r="X155" s="129"/>
      <c r="Y155" s="129"/>
      <c r="Z155" s="129"/>
      <c r="AA155" s="129"/>
      <c r="AB155" s="129"/>
      <c r="AC155" s="129"/>
      <c r="AD155" s="129"/>
      <c r="AE155" s="126"/>
    </row>
    <row r="156" spans="2:31" x14ac:dyDescent="0.25">
      <c r="B156" s="126"/>
      <c r="C156" s="126"/>
      <c r="D156" s="126"/>
      <c r="E156" s="126"/>
      <c r="F156" s="165"/>
      <c r="G156" s="126"/>
      <c r="H156" s="126"/>
      <c r="I156" s="126"/>
      <c r="J156" s="126"/>
      <c r="K156" s="126"/>
      <c r="L156" s="126"/>
      <c r="M156" s="126"/>
      <c r="N156" s="126"/>
      <c r="O156" s="166"/>
      <c r="P156" s="166"/>
      <c r="Q156" s="166"/>
      <c r="R156" s="129"/>
      <c r="S156" s="129"/>
      <c r="T156" s="129"/>
      <c r="U156" s="129"/>
      <c r="V156" s="129"/>
      <c r="W156" s="129"/>
      <c r="X156" s="129"/>
      <c r="Y156" s="129"/>
      <c r="Z156" s="129"/>
      <c r="AA156" s="129"/>
      <c r="AB156" s="129"/>
      <c r="AC156" s="129"/>
      <c r="AD156" s="129"/>
      <c r="AE156" s="126"/>
    </row>
    <row r="157" spans="2:31" x14ac:dyDescent="0.25">
      <c r="B157" s="126"/>
      <c r="C157" s="126"/>
      <c r="D157" s="126"/>
      <c r="E157" s="126"/>
      <c r="F157" s="165"/>
      <c r="G157" s="126"/>
      <c r="H157" s="126"/>
      <c r="I157" s="126"/>
      <c r="J157" s="126"/>
      <c r="K157" s="126"/>
      <c r="L157" s="126"/>
      <c r="M157" s="126"/>
      <c r="N157" s="126"/>
      <c r="O157" s="166"/>
      <c r="P157" s="166"/>
      <c r="Q157" s="166"/>
      <c r="R157" s="129"/>
      <c r="S157" s="129"/>
      <c r="T157" s="129"/>
      <c r="U157" s="129"/>
      <c r="V157" s="129"/>
      <c r="W157" s="129"/>
      <c r="X157" s="129"/>
      <c r="Y157" s="129"/>
      <c r="Z157" s="129"/>
      <c r="AA157" s="129"/>
      <c r="AB157" s="129"/>
      <c r="AC157" s="129"/>
      <c r="AD157" s="129"/>
      <c r="AE157" s="126"/>
    </row>
    <row r="158" spans="2:31" x14ac:dyDescent="0.25">
      <c r="B158" s="126"/>
      <c r="C158" s="126"/>
      <c r="D158" s="126"/>
      <c r="E158" s="126"/>
      <c r="F158" s="165"/>
      <c r="G158" s="126"/>
      <c r="H158" s="126"/>
      <c r="I158" s="126"/>
      <c r="J158" s="126"/>
      <c r="K158" s="126"/>
      <c r="L158" s="126"/>
      <c r="M158" s="126"/>
      <c r="N158" s="126"/>
      <c r="O158" s="166"/>
      <c r="P158" s="166"/>
      <c r="Q158" s="166"/>
      <c r="R158" s="129"/>
      <c r="S158" s="129"/>
      <c r="T158" s="129"/>
      <c r="U158" s="129"/>
      <c r="V158" s="129"/>
      <c r="W158" s="129"/>
      <c r="X158" s="129"/>
      <c r="Y158" s="129"/>
      <c r="Z158" s="129"/>
      <c r="AA158" s="129"/>
      <c r="AB158" s="129"/>
      <c r="AC158" s="129"/>
      <c r="AD158" s="129"/>
      <c r="AE158" s="126"/>
    </row>
    <row r="159" spans="2:31" x14ac:dyDescent="0.25">
      <c r="B159" s="126"/>
      <c r="C159" s="126"/>
      <c r="D159" s="126"/>
      <c r="E159" s="126"/>
      <c r="F159" s="165"/>
      <c r="G159" s="126"/>
      <c r="H159" s="126"/>
      <c r="I159" s="126"/>
      <c r="J159" s="126"/>
      <c r="K159" s="126"/>
      <c r="L159" s="126"/>
      <c r="M159" s="126"/>
      <c r="N159" s="126"/>
      <c r="O159" s="166"/>
      <c r="P159" s="166"/>
      <c r="Q159" s="166"/>
      <c r="R159" s="129"/>
      <c r="S159" s="129"/>
      <c r="T159" s="129"/>
      <c r="U159" s="129"/>
      <c r="V159" s="129"/>
      <c r="W159" s="129"/>
      <c r="X159" s="129"/>
      <c r="Y159" s="129"/>
      <c r="Z159" s="129"/>
      <c r="AA159" s="129"/>
      <c r="AB159" s="129"/>
      <c r="AC159" s="129"/>
      <c r="AD159" s="129"/>
      <c r="AE159" s="126"/>
    </row>
    <row r="160" spans="2:31" x14ac:dyDescent="0.25">
      <c r="B160" s="126"/>
      <c r="C160" s="126"/>
      <c r="D160" s="126"/>
      <c r="E160" s="126"/>
      <c r="F160" s="165"/>
      <c r="G160" s="126"/>
      <c r="H160" s="126"/>
      <c r="I160" s="126"/>
      <c r="J160" s="126"/>
      <c r="K160" s="126"/>
      <c r="L160" s="126"/>
      <c r="M160" s="126"/>
      <c r="N160" s="126"/>
      <c r="O160" s="166"/>
      <c r="P160" s="166"/>
      <c r="Q160" s="166"/>
      <c r="R160" s="129"/>
      <c r="S160" s="129"/>
      <c r="T160" s="129"/>
      <c r="U160" s="129"/>
      <c r="V160" s="129"/>
      <c r="W160" s="129"/>
      <c r="X160" s="129"/>
      <c r="Y160" s="129"/>
      <c r="Z160" s="129"/>
      <c r="AA160" s="129"/>
      <c r="AB160" s="129"/>
      <c r="AC160" s="129"/>
      <c r="AD160" s="129"/>
      <c r="AE160" s="126"/>
    </row>
    <row r="161" spans="2:31" x14ac:dyDescent="0.25">
      <c r="B161" s="126"/>
      <c r="C161" s="126"/>
      <c r="D161" s="126"/>
      <c r="E161" s="126"/>
      <c r="F161" s="165"/>
      <c r="G161" s="126"/>
      <c r="H161" s="126"/>
      <c r="I161" s="126"/>
      <c r="J161" s="126"/>
      <c r="K161" s="126"/>
      <c r="L161" s="126"/>
      <c r="M161" s="126"/>
      <c r="N161" s="126"/>
      <c r="O161" s="166"/>
      <c r="P161" s="166"/>
      <c r="Q161" s="166"/>
      <c r="R161" s="129"/>
      <c r="S161" s="129"/>
      <c r="T161" s="129"/>
      <c r="U161" s="129"/>
      <c r="V161" s="129"/>
      <c r="W161" s="129"/>
      <c r="X161" s="129"/>
      <c r="Y161" s="129"/>
      <c r="Z161" s="129"/>
      <c r="AA161" s="129"/>
      <c r="AB161" s="129"/>
      <c r="AC161" s="129"/>
      <c r="AD161" s="129"/>
      <c r="AE161" s="126"/>
    </row>
    <row r="162" spans="2:31" x14ac:dyDescent="0.25">
      <c r="B162" s="126"/>
      <c r="C162" s="126"/>
      <c r="D162" s="126"/>
      <c r="E162" s="126"/>
      <c r="F162" s="165"/>
      <c r="G162" s="126"/>
      <c r="H162" s="126"/>
      <c r="I162" s="126"/>
      <c r="J162" s="126"/>
      <c r="K162" s="126"/>
      <c r="L162" s="126"/>
      <c r="M162" s="126"/>
      <c r="N162" s="126"/>
      <c r="O162" s="166"/>
      <c r="P162" s="166"/>
      <c r="Q162" s="166"/>
      <c r="R162" s="129"/>
      <c r="S162" s="129"/>
      <c r="T162" s="129"/>
      <c r="U162" s="129"/>
      <c r="V162" s="129"/>
      <c r="W162" s="129"/>
      <c r="X162" s="129"/>
      <c r="Y162" s="129"/>
      <c r="Z162" s="129"/>
      <c r="AA162" s="129"/>
      <c r="AB162" s="129"/>
      <c r="AC162" s="129"/>
      <c r="AD162" s="129"/>
      <c r="AE162" s="126"/>
    </row>
    <row r="163" spans="2:31" x14ac:dyDescent="0.25">
      <c r="B163" s="126"/>
      <c r="C163" s="126"/>
      <c r="D163" s="126"/>
      <c r="E163" s="126"/>
      <c r="F163" s="165"/>
      <c r="G163" s="126"/>
      <c r="H163" s="126"/>
      <c r="I163" s="126"/>
      <c r="J163" s="126"/>
      <c r="K163" s="126"/>
      <c r="L163" s="126"/>
      <c r="M163" s="126"/>
      <c r="N163" s="126"/>
      <c r="O163" s="166"/>
      <c r="P163" s="166"/>
      <c r="Q163" s="166"/>
      <c r="R163" s="129"/>
      <c r="S163" s="129"/>
      <c r="T163" s="129"/>
      <c r="U163" s="129"/>
      <c r="V163" s="129"/>
      <c r="W163" s="129"/>
      <c r="X163" s="129"/>
      <c r="Y163" s="129"/>
      <c r="Z163" s="129"/>
      <c r="AA163" s="129"/>
      <c r="AB163" s="129"/>
      <c r="AC163" s="129"/>
      <c r="AD163" s="129"/>
      <c r="AE163" s="126"/>
    </row>
    <row r="164" spans="2:31" x14ac:dyDescent="0.25">
      <c r="B164" s="126"/>
      <c r="C164" s="126"/>
      <c r="D164" s="126"/>
      <c r="E164" s="126"/>
      <c r="F164" s="165"/>
      <c r="G164" s="126"/>
      <c r="H164" s="126"/>
      <c r="I164" s="126"/>
      <c r="J164" s="126"/>
      <c r="K164" s="126"/>
      <c r="L164" s="126"/>
      <c r="M164" s="126"/>
      <c r="N164" s="126"/>
      <c r="O164" s="166"/>
      <c r="P164" s="166"/>
      <c r="Q164" s="166"/>
      <c r="R164" s="129"/>
      <c r="S164" s="129"/>
      <c r="T164" s="129"/>
      <c r="U164" s="129"/>
      <c r="V164" s="129"/>
      <c r="W164" s="129"/>
      <c r="X164" s="129"/>
      <c r="Y164" s="129"/>
      <c r="Z164" s="129"/>
      <c r="AA164" s="129"/>
      <c r="AB164" s="129"/>
      <c r="AC164" s="129"/>
      <c r="AD164" s="129"/>
      <c r="AE164" s="126"/>
    </row>
    <row r="165" spans="2:31" x14ac:dyDescent="0.25">
      <c r="B165" s="126"/>
      <c r="C165" s="126"/>
      <c r="D165" s="126"/>
      <c r="E165" s="126"/>
      <c r="F165" s="165"/>
      <c r="G165" s="126"/>
      <c r="H165" s="126"/>
      <c r="I165" s="126"/>
      <c r="J165" s="126"/>
      <c r="K165" s="126"/>
      <c r="L165" s="126"/>
      <c r="M165" s="126"/>
      <c r="N165" s="126"/>
      <c r="O165" s="166"/>
      <c r="P165" s="166"/>
      <c r="Q165" s="166"/>
      <c r="R165" s="129"/>
      <c r="S165" s="129"/>
      <c r="T165" s="129"/>
      <c r="U165" s="129"/>
      <c r="V165" s="129"/>
      <c r="W165" s="129"/>
      <c r="X165" s="129"/>
      <c r="Y165" s="129"/>
      <c r="Z165" s="129"/>
      <c r="AA165" s="129"/>
      <c r="AB165" s="129"/>
      <c r="AC165" s="129"/>
      <c r="AD165" s="129"/>
      <c r="AE165" s="126"/>
    </row>
    <row r="166" spans="2:31" x14ac:dyDescent="0.25">
      <c r="B166" s="126"/>
      <c r="C166" s="126"/>
      <c r="D166" s="126"/>
      <c r="E166" s="126"/>
      <c r="F166" s="165"/>
      <c r="G166" s="126"/>
      <c r="H166" s="126"/>
      <c r="I166" s="126"/>
      <c r="J166" s="126"/>
      <c r="K166" s="126"/>
      <c r="L166" s="126"/>
      <c r="M166" s="126"/>
      <c r="N166" s="126"/>
      <c r="O166" s="166"/>
      <c r="P166" s="166"/>
      <c r="Q166" s="166"/>
      <c r="R166" s="129"/>
      <c r="S166" s="129"/>
      <c r="T166" s="129"/>
      <c r="U166" s="129"/>
      <c r="V166" s="129"/>
      <c r="W166" s="129"/>
      <c r="X166" s="129"/>
      <c r="Y166" s="129"/>
      <c r="Z166" s="129"/>
      <c r="AA166" s="129"/>
      <c r="AB166" s="129"/>
      <c r="AC166" s="129"/>
      <c r="AD166" s="129"/>
      <c r="AE166" s="126"/>
    </row>
    <row r="167" spans="2:31" x14ac:dyDescent="0.25">
      <c r="B167" s="126"/>
      <c r="C167" s="126"/>
      <c r="D167" s="126"/>
      <c r="E167" s="126"/>
      <c r="F167" s="165"/>
      <c r="G167" s="126"/>
      <c r="H167" s="126"/>
      <c r="I167" s="126"/>
      <c r="J167" s="126"/>
      <c r="K167" s="126"/>
      <c r="L167" s="126"/>
      <c r="M167" s="126"/>
      <c r="N167" s="126"/>
      <c r="O167" s="166"/>
      <c r="P167" s="166"/>
      <c r="Q167" s="166"/>
      <c r="R167" s="129"/>
      <c r="S167" s="129"/>
      <c r="T167" s="129"/>
      <c r="U167" s="129"/>
      <c r="V167" s="129"/>
      <c r="W167" s="129"/>
      <c r="X167" s="129"/>
      <c r="Y167" s="129"/>
      <c r="Z167" s="129"/>
      <c r="AA167" s="129"/>
      <c r="AB167" s="129"/>
      <c r="AC167" s="129"/>
      <c r="AD167" s="129"/>
      <c r="AE167" s="126"/>
    </row>
    <row r="168" spans="2:31" x14ac:dyDescent="0.25">
      <c r="B168" s="126"/>
      <c r="C168" s="126"/>
      <c r="D168" s="126"/>
      <c r="E168" s="126"/>
      <c r="F168" s="165"/>
      <c r="G168" s="126"/>
      <c r="H168" s="126"/>
      <c r="I168" s="126"/>
      <c r="J168" s="126"/>
      <c r="K168" s="126"/>
      <c r="L168" s="126"/>
      <c r="M168" s="126"/>
      <c r="N168" s="126"/>
      <c r="O168" s="166"/>
      <c r="P168" s="166"/>
      <c r="Q168" s="166"/>
      <c r="R168" s="129"/>
      <c r="S168" s="129"/>
      <c r="T168" s="129"/>
      <c r="U168" s="129"/>
      <c r="V168" s="129"/>
      <c r="W168" s="129"/>
      <c r="X168" s="129"/>
      <c r="Y168" s="129"/>
      <c r="Z168" s="129"/>
      <c r="AA168" s="129"/>
      <c r="AB168" s="129"/>
      <c r="AC168" s="129"/>
      <c r="AD168" s="129"/>
      <c r="AE168" s="126"/>
    </row>
    <row r="169" spans="2:31" x14ac:dyDescent="0.25">
      <c r="B169" s="126"/>
      <c r="C169" s="126"/>
      <c r="D169" s="126"/>
      <c r="E169" s="126"/>
      <c r="F169" s="165"/>
      <c r="G169" s="126"/>
      <c r="H169" s="126"/>
      <c r="I169" s="126"/>
      <c r="J169" s="126"/>
      <c r="K169" s="126"/>
      <c r="L169" s="126"/>
      <c r="M169" s="126"/>
      <c r="N169" s="126"/>
      <c r="O169" s="166"/>
      <c r="P169" s="166"/>
      <c r="Q169" s="166"/>
      <c r="R169" s="129"/>
      <c r="S169" s="129"/>
      <c r="T169" s="129"/>
      <c r="U169" s="129"/>
      <c r="V169" s="129"/>
      <c r="W169" s="129"/>
      <c r="X169" s="129"/>
      <c r="Y169" s="129"/>
      <c r="Z169" s="129"/>
      <c r="AA169" s="129"/>
      <c r="AB169" s="129"/>
      <c r="AC169" s="129"/>
      <c r="AD169" s="129"/>
      <c r="AE169" s="126"/>
    </row>
    <row r="170" spans="2:31" x14ac:dyDescent="0.25">
      <c r="B170" s="126"/>
      <c r="C170" s="126"/>
      <c r="D170" s="126"/>
      <c r="E170" s="126"/>
      <c r="F170" s="165"/>
      <c r="G170" s="126"/>
      <c r="H170" s="126"/>
      <c r="I170" s="126"/>
      <c r="J170" s="126"/>
      <c r="K170" s="126"/>
      <c r="L170" s="126"/>
      <c r="M170" s="126"/>
      <c r="N170" s="126"/>
      <c r="O170" s="166"/>
      <c r="P170" s="166"/>
      <c r="Q170" s="166"/>
      <c r="R170" s="129"/>
      <c r="S170" s="129"/>
      <c r="T170" s="129"/>
      <c r="U170" s="129"/>
      <c r="V170" s="129"/>
      <c r="W170" s="129"/>
      <c r="X170" s="129"/>
      <c r="Y170" s="129"/>
      <c r="Z170" s="129"/>
      <c r="AA170" s="129"/>
      <c r="AB170" s="129"/>
      <c r="AC170" s="129"/>
      <c r="AD170" s="129"/>
      <c r="AE170" s="126"/>
    </row>
    <row r="171" spans="2:31" x14ac:dyDescent="0.25">
      <c r="B171" s="126"/>
      <c r="C171" s="126"/>
      <c r="D171" s="126"/>
      <c r="E171" s="126"/>
      <c r="F171" s="165"/>
      <c r="G171" s="126"/>
      <c r="H171" s="126"/>
      <c r="I171" s="126"/>
      <c r="J171" s="126"/>
      <c r="K171" s="126"/>
      <c r="L171" s="126"/>
      <c r="M171" s="126"/>
      <c r="N171" s="126"/>
      <c r="O171" s="166"/>
      <c r="P171" s="166"/>
      <c r="Q171" s="166"/>
      <c r="R171" s="129"/>
      <c r="S171" s="129"/>
      <c r="T171" s="129"/>
      <c r="U171" s="129"/>
      <c r="V171" s="129"/>
      <c r="W171" s="129"/>
      <c r="X171" s="129"/>
      <c r="Y171" s="129"/>
      <c r="Z171" s="129"/>
      <c r="AA171" s="129"/>
      <c r="AB171" s="129"/>
      <c r="AC171" s="129"/>
      <c r="AD171" s="129"/>
      <c r="AE171" s="126"/>
    </row>
    <row r="172" spans="2:31" x14ac:dyDescent="0.25">
      <c r="B172" s="126"/>
      <c r="C172" s="126"/>
      <c r="D172" s="126"/>
      <c r="E172" s="126"/>
      <c r="F172" s="165"/>
      <c r="G172" s="126"/>
      <c r="H172" s="126"/>
      <c r="I172" s="126"/>
      <c r="J172" s="126"/>
      <c r="K172" s="126"/>
      <c r="L172" s="126"/>
      <c r="M172" s="126"/>
      <c r="N172" s="126"/>
      <c r="O172" s="166"/>
      <c r="P172" s="166"/>
      <c r="Q172" s="166"/>
      <c r="R172" s="129"/>
      <c r="S172" s="129"/>
      <c r="T172" s="129"/>
      <c r="U172" s="129"/>
      <c r="V172" s="129"/>
      <c r="W172" s="129"/>
      <c r="X172" s="129"/>
      <c r="Y172" s="129"/>
      <c r="Z172" s="129"/>
      <c r="AA172" s="129"/>
      <c r="AB172" s="129"/>
      <c r="AC172" s="129"/>
      <c r="AD172" s="129"/>
      <c r="AE172" s="126"/>
    </row>
    <row r="173" spans="2:31" x14ac:dyDescent="0.25">
      <c r="B173" s="126"/>
      <c r="C173" s="126"/>
      <c r="D173" s="126"/>
      <c r="E173" s="126"/>
      <c r="F173" s="165"/>
      <c r="G173" s="126"/>
      <c r="H173" s="126"/>
      <c r="I173" s="126"/>
      <c r="J173" s="126"/>
      <c r="K173" s="126"/>
      <c r="L173" s="126"/>
      <c r="M173" s="126"/>
      <c r="N173" s="126"/>
      <c r="O173" s="166"/>
      <c r="P173" s="166"/>
      <c r="Q173" s="166"/>
      <c r="R173" s="129"/>
      <c r="S173" s="129"/>
      <c r="T173" s="129"/>
      <c r="U173" s="129"/>
      <c r="V173" s="129"/>
      <c r="W173" s="129"/>
      <c r="X173" s="129"/>
      <c r="Y173" s="129"/>
      <c r="Z173" s="129"/>
      <c r="AA173" s="129"/>
      <c r="AB173" s="129"/>
      <c r="AC173" s="129"/>
      <c r="AD173" s="129"/>
      <c r="AE173" s="126"/>
    </row>
    <row r="174" spans="2:31" x14ac:dyDescent="0.25">
      <c r="B174" s="126"/>
      <c r="C174" s="126"/>
      <c r="D174" s="126"/>
      <c r="E174" s="126"/>
      <c r="F174" s="165"/>
      <c r="G174" s="126"/>
      <c r="H174" s="126"/>
      <c r="I174" s="126"/>
      <c r="J174" s="126"/>
      <c r="K174" s="126"/>
      <c r="L174" s="126"/>
      <c r="M174" s="126"/>
      <c r="N174" s="126"/>
      <c r="O174" s="166"/>
      <c r="P174" s="166"/>
      <c r="Q174" s="166"/>
      <c r="R174" s="129"/>
      <c r="S174" s="129"/>
      <c r="T174" s="129"/>
      <c r="U174" s="129"/>
      <c r="V174" s="129"/>
      <c r="W174" s="129"/>
      <c r="X174" s="129"/>
      <c r="Y174" s="129"/>
      <c r="Z174" s="129"/>
      <c r="AA174" s="129"/>
      <c r="AB174" s="129"/>
      <c r="AC174" s="129"/>
      <c r="AD174" s="129"/>
      <c r="AE174" s="126"/>
    </row>
    <row r="175" spans="2:31" x14ac:dyDescent="0.25">
      <c r="B175" s="126"/>
      <c r="C175" s="126"/>
      <c r="D175" s="126"/>
      <c r="E175" s="126"/>
      <c r="F175" s="165"/>
      <c r="G175" s="126"/>
      <c r="H175" s="126"/>
      <c r="I175" s="126"/>
      <c r="J175" s="126"/>
      <c r="K175" s="126"/>
      <c r="L175" s="126"/>
      <c r="M175" s="126"/>
      <c r="N175" s="126"/>
      <c r="O175" s="166"/>
      <c r="P175" s="166"/>
      <c r="Q175" s="166"/>
      <c r="R175" s="129"/>
      <c r="S175" s="129"/>
      <c r="T175" s="129"/>
      <c r="U175" s="129"/>
      <c r="V175" s="129"/>
      <c r="W175" s="129"/>
      <c r="X175" s="129"/>
      <c r="Y175" s="129"/>
      <c r="Z175" s="129"/>
      <c r="AA175" s="129"/>
      <c r="AB175" s="129"/>
      <c r="AC175" s="129"/>
      <c r="AD175" s="129"/>
      <c r="AE175" s="126"/>
    </row>
    <row r="176" spans="2:31" x14ac:dyDescent="0.25">
      <c r="B176" s="126"/>
      <c r="C176" s="126"/>
      <c r="D176" s="126"/>
      <c r="E176" s="126"/>
      <c r="F176" s="165"/>
      <c r="G176" s="126"/>
      <c r="H176" s="126"/>
      <c r="I176" s="126"/>
      <c r="J176" s="126"/>
      <c r="K176" s="126"/>
      <c r="L176" s="126"/>
      <c r="M176" s="126"/>
      <c r="N176" s="126"/>
      <c r="O176" s="166"/>
      <c r="P176" s="166"/>
      <c r="Q176" s="166"/>
      <c r="R176" s="129"/>
      <c r="S176" s="129"/>
      <c r="T176" s="129"/>
      <c r="U176" s="129"/>
      <c r="V176" s="129"/>
      <c r="W176" s="129"/>
      <c r="X176" s="129"/>
      <c r="Y176" s="129"/>
      <c r="Z176" s="129"/>
      <c r="AA176" s="129"/>
      <c r="AB176" s="129"/>
      <c r="AC176" s="129"/>
      <c r="AD176" s="129"/>
      <c r="AE176" s="126"/>
    </row>
    <row r="177" spans="2:31" x14ac:dyDescent="0.25">
      <c r="B177" s="126"/>
      <c r="C177" s="126"/>
      <c r="D177" s="126"/>
      <c r="E177" s="126"/>
      <c r="F177" s="165"/>
      <c r="G177" s="126"/>
      <c r="H177" s="126"/>
      <c r="I177" s="126"/>
      <c r="J177" s="126"/>
      <c r="K177" s="126"/>
      <c r="L177" s="126"/>
      <c r="M177" s="126"/>
      <c r="N177" s="126"/>
      <c r="O177" s="166"/>
      <c r="P177" s="166"/>
      <c r="Q177" s="166"/>
      <c r="R177" s="129"/>
      <c r="S177" s="129"/>
      <c r="T177" s="129"/>
      <c r="U177" s="129"/>
      <c r="V177" s="129"/>
      <c r="W177" s="129"/>
      <c r="X177" s="129"/>
      <c r="Y177" s="129"/>
      <c r="Z177" s="129"/>
      <c r="AA177" s="129"/>
      <c r="AB177" s="129"/>
      <c r="AC177" s="129"/>
      <c r="AD177" s="129"/>
      <c r="AE177" s="126"/>
    </row>
    <row r="178" spans="2:31" x14ac:dyDescent="0.25">
      <c r="B178" s="126"/>
      <c r="C178" s="126"/>
      <c r="D178" s="126"/>
      <c r="E178" s="126"/>
      <c r="F178" s="165"/>
      <c r="G178" s="126"/>
      <c r="H178" s="126"/>
      <c r="I178" s="126"/>
      <c r="J178" s="126"/>
      <c r="K178" s="126"/>
      <c r="L178" s="126"/>
      <c r="M178" s="126"/>
      <c r="N178" s="126"/>
      <c r="O178" s="166"/>
      <c r="P178" s="166"/>
      <c r="Q178" s="166"/>
      <c r="R178" s="129"/>
      <c r="S178" s="129"/>
      <c r="T178" s="129"/>
      <c r="U178" s="129"/>
      <c r="V178" s="129"/>
      <c r="W178" s="129"/>
      <c r="X178" s="129"/>
      <c r="Y178" s="129"/>
      <c r="Z178" s="129"/>
      <c r="AA178" s="129"/>
      <c r="AB178" s="129"/>
      <c r="AC178" s="129"/>
      <c r="AD178" s="129"/>
      <c r="AE178" s="126"/>
    </row>
    <row r="179" spans="2:31" x14ac:dyDescent="0.25">
      <c r="B179" s="126"/>
      <c r="C179" s="126"/>
      <c r="D179" s="126"/>
      <c r="E179" s="126"/>
      <c r="F179" s="165"/>
      <c r="G179" s="126"/>
      <c r="H179" s="126"/>
      <c r="I179" s="126"/>
      <c r="J179" s="126"/>
      <c r="K179" s="126"/>
      <c r="L179" s="126"/>
      <c r="M179" s="126"/>
      <c r="N179" s="126"/>
      <c r="O179" s="166"/>
      <c r="P179" s="166"/>
      <c r="Q179" s="166"/>
      <c r="R179" s="129"/>
      <c r="S179" s="129"/>
      <c r="T179" s="129"/>
      <c r="U179" s="129"/>
      <c r="V179" s="129"/>
      <c r="W179" s="129"/>
      <c r="X179" s="129"/>
      <c r="Y179" s="129"/>
      <c r="Z179" s="129"/>
      <c r="AA179" s="129"/>
      <c r="AB179" s="129"/>
      <c r="AC179" s="129"/>
      <c r="AD179" s="129"/>
      <c r="AE179" s="126"/>
    </row>
    <row r="180" spans="2:31" x14ac:dyDescent="0.25">
      <c r="B180" s="126"/>
      <c r="C180" s="126"/>
      <c r="D180" s="126"/>
      <c r="E180" s="126"/>
      <c r="F180" s="165"/>
      <c r="G180" s="126"/>
      <c r="H180" s="126"/>
      <c r="I180" s="126"/>
      <c r="J180" s="126"/>
      <c r="K180" s="126"/>
      <c r="L180" s="126"/>
      <c r="M180" s="126"/>
      <c r="N180" s="126"/>
      <c r="O180" s="166"/>
      <c r="P180" s="166"/>
      <c r="Q180" s="166"/>
      <c r="R180" s="129"/>
      <c r="S180" s="129"/>
      <c r="T180" s="129"/>
      <c r="U180" s="129"/>
      <c r="V180" s="129"/>
      <c r="W180" s="129"/>
      <c r="X180" s="129"/>
      <c r="Y180" s="129"/>
      <c r="Z180" s="129"/>
      <c r="AA180" s="129"/>
      <c r="AB180" s="129"/>
      <c r="AC180" s="129"/>
      <c r="AD180" s="129"/>
      <c r="AE180" s="126"/>
    </row>
    <row r="181" spans="2:31" x14ac:dyDescent="0.25">
      <c r="B181" s="126"/>
      <c r="C181" s="126"/>
      <c r="D181" s="126"/>
      <c r="E181" s="126"/>
      <c r="F181" s="165"/>
      <c r="G181" s="126"/>
      <c r="H181" s="126"/>
      <c r="I181" s="126"/>
      <c r="J181" s="126"/>
      <c r="K181" s="126"/>
      <c r="L181" s="126"/>
      <c r="M181" s="126"/>
      <c r="N181" s="126"/>
      <c r="O181" s="166"/>
      <c r="P181" s="166"/>
      <c r="Q181" s="166"/>
      <c r="R181" s="129"/>
      <c r="S181" s="129"/>
      <c r="T181" s="129"/>
      <c r="U181" s="129"/>
      <c r="V181" s="129"/>
      <c r="W181" s="129"/>
      <c r="X181" s="129"/>
      <c r="Y181" s="129"/>
      <c r="Z181" s="129"/>
      <c r="AA181" s="129"/>
      <c r="AB181" s="129"/>
      <c r="AC181" s="129"/>
      <c r="AD181" s="129"/>
      <c r="AE181" s="126"/>
    </row>
    <row r="182" spans="2:31" x14ac:dyDescent="0.25">
      <c r="B182" s="126"/>
      <c r="C182" s="126"/>
      <c r="D182" s="126"/>
      <c r="E182" s="126"/>
      <c r="F182" s="165"/>
      <c r="G182" s="126"/>
      <c r="H182" s="126"/>
      <c r="I182" s="126"/>
      <c r="J182" s="126"/>
      <c r="K182" s="126"/>
      <c r="L182" s="126"/>
      <c r="M182" s="126"/>
      <c r="N182" s="126"/>
      <c r="O182" s="166"/>
      <c r="P182" s="166"/>
      <c r="Q182" s="166"/>
      <c r="R182" s="129"/>
      <c r="S182" s="129"/>
      <c r="T182" s="129"/>
      <c r="U182" s="129"/>
      <c r="V182" s="129"/>
      <c r="W182" s="129"/>
      <c r="X182" s="129"/>
      <c r="Y182" s="129"/>
      <c r="Z182" s="129"/>
      <c r="AA182" s="129"/>
      <c r="AB182" s="129"/>
      <c r="AC182" s="129"/>
      <c r="AD182" s="129"/>
      <c r="AE182" s="126"/>
    </row>
    <row r="183" spans="2:31" x14ac:dyDescent="0.25">
      <c r="B183" s="126"/>
      <c r="C183" s="126"/>
      <c r="D183" s="126"/>
      <c r="E183" s="126"/>
      <c r="F183" s="165"/>
      <c r="G183" s="126"/>
      <c r="H183" s="126"/>
      <c r="I183" s="126"/>
      <c r="J183" s="126"/>
      <c r="K183" s="126"/>
      <c r="L183" s="126"/>
      <c r="M183" s="126"/>
      <c r="N183" s="126"/>
      <c r="O183" s="166"/>
      <c r="P183" s="166"/>
      <c r="Q183" s="166"/>
      <c r="R183" s="129"/>
      <c r="S183" s="129"/>
      <c r="T183" s="129"/>
      <c r="U183" s="129"/>
      <c r="V183" s="129"/>
      <c r="W183" s="129"/>
      <c r="X183" s="129"/>
      <c r="Y183" s="129"/>
      <c r="Z183" s="129"/>
      <c r="AA183" s="129"/>
      <c r="AB183" s="129"/>
      <c r="AC183" s="129"/>
      <c r="AD183" s="129"/>
      <c r="AE183" s="126"/>
    </row>
    <row r="184" spans="2:31" x14ac:dyDescent="0.25">
      <c r="B184" s="126"/>
      <c r="C184" s="126"/>
      <c r="D184" s="126"/>
      <c r="E184" s="126"/>
      <c r="F184" s="165"/>
      <c r="G184" s="126"/>
      <c r="H184" s="126"/>
      <c r="I184" s="126"/>
      <c r="J184" s="126"/>
      <c r="K184" s="126"/>
      <c r="L184" s="126"/>
      <c r="M184" s="126"/>
      <c r="N184" s="126"/>
      <c r="O184" s="166"/>
      <c r="P184" s="166"/>
      <c r="Q184" s="166"/>
      <c r="R184" s="129"/>
      <c r="S184" s="129"/>
      <c r="T184" s="129"/>
      <c r="U184" s="129"/>
      <c r="V184" s="129"/>
      <c r="W184" s="129"/>
      <c r="X184" s="129"/>
      <c r="Y184" s="129"/>
      <c r="Z184" s="129"/>
      <c r="AA184" s="129"/>
      <c r="AB184" s="129"/>
      <c r="AC184" s="129"/>
      <c r="AD184" s="129"/>
      <c r="AE184" s="126"/>
    </row>
    <row r="185" spans="2:31" x14ac:dyDescent="0.25">
      <c r="B185" s="126"/>
      <c r="C185" s="126"/>
      <c r="D185" s="126"/>
      <c r="E185" s="126"/>
      <c r="F185" s="165"/>
      <c r="G185" s="126"/>
      <c r="H185" s="126"/>
      <c r="I185" s="126"/>
      <c r="J185" s="126"/>
      <c r="K185" s="126"/>
      <c r="L185" s="126"/>
      <c r="M185" s="126"/>
      <c r="N185" s="126"/>
      <c r="O185" s="166"/>
      <c r="P185" s="166"/>
      <c r="Q185" s="166"/>
      <c r="R185" s="129"/>
      <c r="S185" s="129"/>
      <c r="T185" s="129"/>
      <c r="U185" s="129"/>
      <c r="V185" s="129"/>
      <c r="W185" s="129"/>
      <c r="X185" s="129"/>
      <c r="Y185" s="129"/>
      <c r="Z185" s="129"/>
      <c r="AA185" s="129"/>
      <c r="AB185" s="129"/>
      <c r="AC185" s="129"/>
      <c r="AD185" s="129"/>
      <c r="AE185" s="126"/>
    </row>
    <row r="186" spans="2:31" x14ac:dyDescent="0.25">
      <c r="B186" s="126"/>
      <c r="C186" s="126"/>
      <c r="D186" s="126"/>
      <c r="E186" s="126"/>
      <c r="F186" s="165"/>
      <c r="G186" s="126"/>
      <c r="H186" s="126"/>
      <c r="I186" s="126"/>
      <c r="J186" s="126"/>
      <c r="K186" s="126"/>
      <c r="L186" s="126"/>
      <c r="M186" s="126"/>
      <c r="N186" s="126"/>
      <c r="O186" s="166"/>
      <c r="P186" s="166"/>
      <c r="Q186" s="166"/>
      <c r="R186" s="129"/>
      <c r="S186" s="129"/>
      <c r="T186" s="129"/>
      <c r="U186" s="129"/>
      <c r="V186" s="129"/>
      <c r="W186" s="129"/>
      <c r="X186" s="129"/>
      <c r="Y186" s="129"/>
      <c r="Z186" s="129"/>
      <c r="AA186" s="129"/>
      <c r="AB186" s="129"/>
      <c r="AC186" s="129"/>
      <c r="AD186" s="129"/>
      <c r="AE186" s="126"/>
    </row>
    <row r="187" spans="2:31" x14ac:dyDescent="0.25">
      <c r="B187" s="126"/>
      <c r="C187" s="126"/>
      <c r="D187" s="126"/>
      <c r="E187" s="126"/>
      <c r="F187" s="165"/>
      <c r="G187" s="126"/>
      <c r="H187" s="126"/>
      <c r="I187" s="126"/>
      <c r="J187" s="126"/>
      <c r="K187" s="126"/>
      <c r="L187" s="126"/>
      <c r="M187" s="126"/>
      <c r="N187" s="126"/>
      <c r="O187" s="166"/>
      <c r="P187" s="166"/>
      <c r="Q187" s="166"/>
      <c r="R187" s="129"/>
      <c r="S187" s="129"/>
      <c r="T187" s="129"/>
      <c r="U187" s="129"/>
      <c r="V187" s="129"/>
      <c r="W187" s="129"/>
      <c r="X187" s="129"/>
      <c r="Y187" s="129"/>
      <c r="Z187" s="129"/>
      <c r="AA187" s="129"/>
      <c r="AB187" s="129"/>
      <c r="AC187" s="129"/>
      <c r="AD187" s="129"/>
      <c r="AE187" s="126"/>
    </row>
    <row r="188" spans="2:31" x14ac:dyDescent="0.25">
      <c r="B188" s="126"/>
      <c r="C188" s="126"/>
      <c r="D188" s="126"/>
      <c r="E188" s="126"/>
      <c r="F188" s="165"/>
      <c r="G188" s="126"/>
      <c r="H188" s="126"/>
      <c r="I188" s="126"/>
      <c r="J188" s="126"/>
      <c r="K188" s="126"/>
      <c r="L188" s="126"/>
      <c r="M188" s="126"/>
      <c r="N188" s="126"/>
      <c r="O188" s="166"/>
      <c r="P188" s="166"/>
      <c r="Q188" s="166"/>
      <c r="R188" s="129"/>
      <c r="S188" s="129"/>
      <c r="T188" s="129"/>
      <c r="U188" s="129"/>
      <c r="V188" s="129"/>
      <c r="W188" s="129"/>
      <c r="X188" s="129"/>
      <c r="Y188" s="129"/>
      <c r="Z188" s="129"/>
      <c r="AA188" s="129"/>
      <c r="AB188" s="129"/>
      <c r="AC188" s="129"/>
      <c r="AD188" s="129"/>
      <c r="AE188" s="126"/>
    </row>
    <row r="189" spans="2:31" x14ac:dyDescent="0.25">
      <c r="B189" s="126"/>
      <c r="C189" s="126"/>
      <c r="D189" s="126"/>
      <c r="E189" s="126"/>
      <c r="F189" s="165"/>
      <c r="G189" s="126"/>
      <c r="H189" s="126"/>
      <c r="I189" s="126"/>
      <c r="J189" s="126"/>
      <c r="K189" s="126"/>
      <c r="L189" s="126"/>
      <c r="M189" s="126"/>
      <c r="N189" s="126"/>
      <c r="O189" s="166"/>
      <c r="P189" s="166"/>
      <c r="Q189" s="166"/>
      <c r="R189" s="129"/>
      <c r="S189" s="129"/>
      <c r="T189" s="129"/>
      <c r="U189" s="129"/>
      <c r="V189" s="129"/>
      <c r="W189" s="129"/>
      <c r="X189" s="129"/>
      <c r="Y189" s="129"/>
      <c r="Z189" s="129"/>
      <c r="AA189" s="129"/>
      <c r="AB189" s="129"/>
      <c r="AC189" s="129"/>
      <c r="AD189" s="129"/>
      <c r="AE189" s="126"/>
    </row>
    <row r="190" spans="2:31" x14ac:dyDescent="0.25">
      <c r="B190" s="126"/>
      <c r="C190" s="126"/>
      <c r="D190" s="126"/>
      <c r="E190" s="126"/>
      <c r="F190" s="165"/>
      <c r="G190" s="126"/>
      <c r="H190" s="126"/>
      <c r="I190" s="126"/>
      <c r="J190" s="126"/>
      <c r="K190" s="126"/>
      <c r="L190" s="126"/>
      <c r="M190" s="126"/>
      <c r="N190" s="126"/>
      <c r="O190" s="166"/>
      <c r="P190" s="166"/>
      <c r="Q190" s="166"/>
      <c r="R190" s="129"/>
      <c r="S190" s="129"/>
      <c r="T190" s="129"/>
      <c r="U190" s="129"/>
      <c r="V190" s="129"/>
      <c r="W190" s="129"/>
      <c r="X190" s="129"/>
      <c r="Y190" s="129"/>
      <c r="Z190" s="129"/>
      <c r="AA190" s="129"/>
      <c r="AB190" s="129"/>
      <c r="AC190" s="129"/>
      <c r="AD190" s="129"/>
      <c r="AE190" s="126"/>
    </row>
    <row r="191" spans="2:31" x14ac:dyDescent="0.25">
      <c r="B191" s="126"/>
      <c r="C191" s="126"/>
      <c r="D191" s="126"/>
      <c r="E191" s="126"/>
      <c r="F191" s="165"/>
      <c r="G191" s="126"/>
      <c r="H191" s="126"/>
      <c r="I191" s="126"/>
      <c r="J191" s="126"/>
      <c r="K191" s="126"/>
      <c r="L191" s="126"/>
      <c r="M191" s="126"/>
      <c r="N191" s="126"/>
      <c r="O191" s="166"/>
      <c r="P191" s="166"/>
      <c r="Q191" s="166"/>
      <c r="R191" s="129"/>
      <c r="S191" s="129"/>
      <c r="T191" s="129"/>
      <c r="U191" s="129"/>
      <c r="V191" s="129"/>
      <c r="W191" s="129"/>
      <c r="X191" s="129"/>
      <c r="Y191" s="129"/>
      <c r="Z191" s="129"/>
      <c r="AA191" s="129"/>
      <c r="AB191" s="129"/>
      <c r="AC191" s="129"/>
      <c r="AD191" s="129"/>
      <c r="AE191" s="126"/>
    </row>
    <row r="192" spans="2:31" x14ac:dyDescent="0.25">
      <c r="B192" s="126"/>
      <c r="C192" s="126"/>
      <c r="D192" s="126"/>
      <c r="E192" s="126"/>
      <c r="F192" s="165"/>
      <c r="G192" s="126"/>
      <c r="H192" s="126"/>
      <c r="I192" s="126"/>
      <c r="J192" s="126"/>
      <c r="K192" s="126"/>
      <c r="L192" s="126"/>
      <c r="M192" s="126"/>
      <c r="N192" s="126"/>
      <c r="O192" s="166"/>
      <c r="P192" s="166"/>
      <c r="Q192" s="166"/>
      <c r="R192" s="129"/>
      <c r="S192" s="129"/>
      <c r="T192" s="129"/>
      <c r="U192" s="129"/>
      <c r="V192" s="129"/>
      <c r="W192" s="129"/>
      <c r="X192" s="129"/>
      <c r="Y192" s="129"/>
      <c r="Z192" s="129"/>
      <c r="AA192" s="129"/>
      <c r="AB192" s="129"/>
      <c r="AC192" s="129"/>
      <c r="AD192" s="129"/>
      <c r="AE192" s="126"/>
    </row>
    <row r="193" spans="2:31" x14ac:dyDescent="0.25">
      <c r="B193" s="126"/>
      <c r="C193" s="126"/>
      <c r="D193" s="126"/>
      <c r="E193" s="126"/>
      <c r="F193" s="165"/>
      <c r="G193" s="126"/>
      <c r="H193" s="126"/>
      <c r="I193" s="126"/>
      <c r="J193" s="126"/>
      <c r="K193" s="126"/>
      <c r="L193" s="126"/>
      <c r="M193" s="126"/>
      <c r="N193" s="126"/>
      <c r="O193" s="166"/>
      <c r="P193" s="166"/>
      <c r="Q193" s="166"/>
      <c r="R193" s="129"/>
      <c r="S193" s="129"/>
      <c r="T193" s="129"/>
      <c r="U193" s="129"/>
      <c r="V193" s="129"/>
      <c r="W193" s="129"/>
      <c r="X193" s="129"/>
      <c r="Y193" s="129"/>
      <c r="Z193" s="129"/>
      <c r="AA193" s="129"/>
      <c r="AB193" s="129"/>
      <c r="AC193" s="129"/>
      <c r="AD193" s="129"/>
      <c r="AE193" s="126"/>
    </row>
    <row r="194" spans="2:31" x14ac:dyDescent="0.25">
      <c r="B194" s="126"/>
      <c r="C194" s="126"/>
      <c r="D194" s="126"/>
      <c r="E194" s="126"/>
      <c r="F194" s="165"/>
      <c r="G194" s="126"/>
      <c r="H194" s="126"/>
      <c r="I194" s="126"/>
      <c r="J194" s="126"/>
      <c r="K194" s="126"/>
      <c r="L194" s="126"/>
      <c r="M194" s="126"/>
      <c r="N194" s="126"/>
      <c r="O194" s="166"/>
      <c r="P194" s="166"/>
      <c r="Q194" s="166"/>
      <c r="R194" s="129"/>
      <c r="S194" s="129"/>
      <c r="T194" s="129"/>
      <c r="U194" s="129"/>
      <c r="V194" s="129"/>
      <c r="W194" s="129"/>
      <c r="X194" s="129"/>
      <c r="Y194" s="129"/>
      <c r="Z194" s="129"/>
      <c r="AA194" s="129"/>
      <c r="AB194" s="129"/>
      <c r="AC194" s="129"/>
      <c r="AD194" s="129"/>
      <c r="AE194" s="126"/>
    </row>
    <row r="195" spans="2:31" x14ac:dyDescent="0.25">
      <c r="B195" s="126"/>
      <c r="C195" s="126"/>
      <c r="D195" s="126"/>
      <c r="E195" s="126"/>
      <c r="F195" s="165"/>
      <c r="G195" s="126"/>
      <c r="H195" s="126"/>
      <c r="I195" s="126"/>
      <c r="J195" s="126"/>
      <c r="K195" s="126"/>
      <c r="L195" s="126"/>
      <c r="M195" s="126"/>
      <c r="N195" s="126"/>
      <c r="O195" s="166"/>
      <c r="P195" s="166"/>
      <c r="Q195" s="166"/>
      <c r="R195" s="129"/>
      <c r="S195" s="129"/>
      <c r="T195" s="129"/>
      <c r="U195" s="129"/>
      <c r="V195" s="129"/>
      <c r="W195" s="129"/>
      <c r="X195" s="129"/>
      <c r="Y195" s="129"/>
      <c r="Z195" s="129"/>
      <c r="AA195" s="129"/>
      <c r="AB195" s="129"/>
      <c r="AC195" s="129"/>
      <c r="AD195" s="129"/>
      <c r="AE195" s="126"/>
    </row>
    <row r="196" spans="2:31" x14ac:dyDescent="0.25">
      <c r="B196" s="126"/>
      <c r="C196" s="126"/>
      <c r="D196" s="126"/>
      <c r="E196" s="126"/>
      <c r="F196" s="165"/>
      <c r="G196" s="126"/>
      <c r="H196" s="126"/>
      <c r="I196" s="126"/>
      <c r="J196" s="126"/>
      <c r="K196" s="126"/>
      <c r="L196" s="126"/>
      <c r="M196" s="126"/>
      <c r="N196" s="126"/>
      <c r="O196" s="166"/>
      <c r="P196" s="166"/>
      <c r="Q196" s="166"/>
      <c r="R196" s="129"/>
      <c r="S196" s="129"/>
      <c r="T196" s="129"/>
      <c r="U196" s="129"/>
      <c r="V196" s="129"/>
      <c r="W196" s="129"/>
      <c r="X196" s="129"/>
      <c r="Y196" s="129"/>
      <c r="Z196" s="129"/>
      <c r="AA196" s="129"/>
      <c r="AB196" s="129"/>
      <c r="AC196" s="129"/>
      <c r="AD196" s="129"/>
      <c r="AE196" s="126"/>
    </row>
    <row r="197" spans="2:31" x14ac:dyDescent="0.25">
      <c r="B197" s="126"/>
      <c r="C197" s="126"/>
      <c r="D197" s="126"/>
      <c r="E197" s="126"/>
      <c r="F197" s="165"/>
      <c r="G197" s="126"/>
      <c r="H197" s="126"/>
      <c r="I197" s="126"/>
      <c r="J197" s="126"/>
      <c r="K197" s="126"/>
      <c r="L197" s="126"/>
      <c r="M197" s="126"/>
      <c r="N197" s="126"/>
      <c r="O197" s="166"/>
      <c r="P197" s="166"/>
      <c r="Q197" s="166"/>
      <c r="R197" s="129"/>
      <c r="S197" s="129"/>
      <c r="T197" s="129"/>
      <c r="U197" s="129"/>
      <c r="V197" s="129"/>
      <c r="W197" s="129"/>
      <c r="X197" s="129"/>
      <c r="Y197" s="129"/>
      <c r="Z197" s="129"/>
      <c r="AA197" s="129"/>
      <c r="AB197" s="129"/>
      <c r="AC197" s="129"/>
      <c r="AD197" s="129"/>
      <c r="AE197" s="126"/>
    </row>
    <row r="198" spans="2:31" x14ac:dyDescent="0.25">
      <c r="B198" s="126"/>
      <c r="C198" s="126"/>
      <c r="D198" s="126"/>
      <c r="E198" s="126"/>
      <c r="F198" s="165"/>
      <c r="G198" s="126"/>
      <c r="H198" s="126"/>
      <c r="I198" s="126"/>
      <c r="J198" s="126"/>
      <c r="K198" s="126"/>
      <c r="L198" s="126"/>
      <c r="M198" s="126"/>
      <c r="N198" s="126"/>
      <c r="O198" s="166"/>
      <c r="P198" s="166"/>
      <c r="Q198" s="166"/>
      <c r="R198" s="129"/>
      <c r="S198" s="129"/>
      <c r="T198" s="129"/>
      <c r="U198" s="129"/>
      <c r="V198" s="129"/>
      <c r="W198" s="129"/>
      <c r="X198" s="129"/>
      <c r="Y198" s="129"/>
      <c r="Z198" s="129"/>
      <c r="AA198" s="129"/>
      <c r="AB198" s="129"/>
      <c r="AC198" s="129"/>
      <c r="AD198" s="129"/>
      <c r="AE198" s="126"/>
    </row>
    <row r="199" spans="2:31" x14ac:dyDescent="0.25">
      <c r="B199" s="126"/>
      <c r="C199" s="126"/>
      <c r="D199" s="126"/>
      <c r="E199" s="126"/>
      <c r="F199" s="165"/>
      <c r="G199" s="126"/>
      <c r="H199" s="126"/>
      <c r="I199" s="126"/>
      <c r="J199" s="126"/>
      <c r="K199" s="126"/>
      <c r="L199" s="126"/>
      <c r="M199" s="126"/>
      <c r="N199" s="126"/>
      <c r="O199" s="166"/>
      <c r="P199" s="166"/>
      <c r="Q199" s="166"/>
      <c r="R199" s="129"/>
      <c r="S199" s="129"/>
      <c r="T199" s="129"/>
      <c r="U199" s="129"/>
      <c r="V199" s="129"/>
      <c r="W199" s="129"/>
      <c r="X199" s="129"/>
      <c r="Y199" s="129"/>
      <c r="Z199" s="129"/>
      <c r="AA199" s="129"/>
      <c r="AB199" s="129"/>
      <c r="AC199" s="129"/>
      <c r="AD199" s="129"/>
      <c r="AE199" s="126"/>
    </row>
    <row r="200" spans="2:31" x14ac:dyDescent="0.25">
      <c r="B200" s="126"/>
      <c r="C200" s="126"/>
      <c r="D200" s="126"/>
      <c r="E200" s="126"/>
      <c r="F200" s="165"/>
      <c r="G200" s="126"/>
      <c r="H200" s="126"/>
      <c r="I200" s="126"/>
      <c r="J200" s="126"/>
      <c r="K200" s="126"/>
      <c r="L200" s="126"/>
      <c r="M200" s="126"/>
      <c r="N200" s="126"/>
      <c r="O200" s="166"/>
      <c r="P200" s="166"/>
      <c r="Q200" s="166"/>
      <c r="R200" s="129"/>
      <c r="S200" s="129"/>
      <c r="T200" s="129"/>
      <c r="U200" s="129"/>
      <c r="V200" s="129"/>
      <c r="W200" s="129"/>
      <c r="X200" s="129"/>
      <c r="Y200" s="129"/>
      <c r="Z200" s="129"/>
      <c r="AA200" s="129"/>
      <c r="AB200" s="129"/>
      <c r="AC200" s="129"/>
      <c r="AD200" s="129"/>
      <c r="AE200" s="126"/>
    </row>
    <row r="201" spans="2:31" x14ac:dyDescent="0.25">
      <c r="B201" s="126"/>
      <c r="C201" s="126"/>
      <c r="D201" s="126"/>
      <c r="E201" s="126"/>
      <c r="F201" s="165"/>
      <c r="G201" s="126"/>
      <c r="H201" s="126"/>
      <c r="I201" s="126"/>
      <c r="J201" s="126"/>
      <c r="K201" s="126"/>
      <c r="L201" s="126"/>
      <c r="M201" s="126"/>
      <c r="N201" s="126"/>
      <c r="O201" s="166"/>
      <c r="P201" s="166"/>
      <c r="Q201" s="166"/>
      <c r="R201" s="129"/>
      <c r="S201" s="129"/>
      <c r="T201" s="129"/>
      <c r="U201" s="129"/>
      <c r="V201" s="129"/>
      <c r="W201" s="129"/>
      <c r="X201" s="129"/>
      <c r="Y201" s="129"/>
      <c r="Z201" s="129"/>
      <c r="AA201" s="129"/>
      <c r="AB201" s="129"/>
      <c r="AC201" s="129"/>
      <c r="AD201" s="129"/>
      <c r="AE201" s="126"/>
    </row>
    <row r="202" spans="2:31" x14ac:dyDescent="0.25">
      <c r="B202" s="126"/>
      <c r="C202" s="126"/>
      <c r="D202" s="126"/>
      <c r="E202" s="126"/>
      <c r="F202" s="165"/>
      <c r="G202" s="126"/>
      <c r="H202" s="126"/>
      <c r="I202" s="126"/>
      <c r="J202" s="126"/>
      <c r="K202" s="126"/>
      <c r="L202" s="126"/>
      <c r="M202" s="126"/>
      <c r="N202" s="126"/>
      <c r="O202" s="166"/>
      <c r="P202" s="166"/>
      <c r="Q202" s="166"/>
      <c r="R202" s="129"/>
      <c r="S202" s="129"/>
      <c r="T202" s="129"/>
      <c r="U202" s="129"/>
      <c r="V202" s="129"/>
      <c r="W202" s="129"/>
      <c r="X202" s="129"/>
      <c r="Y202" s="129"/>
      <c r="Z202" s="129"/>
      <c r="AA202" s="129"/>
      <c r="AB202" s="129"/>
      <c r="AC202" s="129"/>
      <c r="AD202" s="129"/>
      <c r="AE202" s="126"/>
    </row>
    <row r="203" spans="2:31" x14ac:dyDescent="0.25">
      <c r="B203" s="126"/>
      <c r="C203" s="126"/>
      <c r="D203" s="126"/>
      <c r="E203" s="126"/>
      <c r="F203" s="165"/>
      <c r="G203" s="126"/>
      <c r="H203" s="126"/>
      <c r="I203" s="126"/>
      <c r="J203" s="126"/>
      <c r="K203" s="126"/>
      <c r="L203" s="126"/>
      <c r="M203" s="126"/>
      <c r="N203" s="126"/>
      <c r="O203" s="166"/>
      <c r="P203" s="166"/>
      <c r="Q203" s="166"/>
      <c r="R203" s="129"/>
      <c r="S203" s="129"/>
      <c r="T203" s="129"/>
      <c r="U203" s="129"/>
      <c r="V203" s="129"/>
      <c r="W203" s="129"/>
      <c r="X203" s="129"/>
      <c r="Y203" s="129"/>
      <c r="Z203" s="129"/>
      <c r="AA203" s="129"/>
      <c r="AB203" s="129"/>
      <c r="AC203" s="129"/>
      <c r="AD203" s="129"/>
      <c r="AE203" s="126"/>
    </row>
    <row r="204" spans="2:31" x14ac:dyDescent="0.25">
      <c r="B204" s="126"/>
      <c r="C204" s="126"/>
      <c r="D204" s="126"/>
      <c r="E204" s="126"/>
      <c r="F204" s="165"/>
      <c r="G204" s="126"/>
      <c r="H204" s="126"/>
      <c r="I204" s="126"/>
      <c r="J204" s="126"/>
      <c r="K204" s="126"/>
      <c r="L204" s="126"/>
      <c r="M204" s="126"/>
      <c r="N204" s="126"/>
      <c r="O204" s="166"/>
      <c r="P204" s="166"/>
      <c r="Q204" s="166"/>
      <c r="R204" s="129"/>
      <c r="S204" s="129"/>
      <c r="T204" s="129"/>
      <c r="U204" s="129"/>
      <c r="V204" s="129"/>
      <c r="W204" s="129"/>
      <c r="X204" s="129"/>
      <c r="Y204" s="129"/>
      <c r="Z204" s="129"/>
      <c r="AA204" s="129"/>
      <c r="AB204" s="129"/>
      <c r="AC204" s="129"/>
      <c r="AD204" s="129"/>
      <c r="AE204" s="126"/>
    </row>
    <row r="205" spans="2:31" x14ac:dyDescent="0.25">
      <c r="B205" s="126"/>
      <c r="C205" s="126"/>
      <c r="D205" s="126"/>
      <c r="E205" s="126"/>
      <c r="F205" s="165"/>
      <c r="G205" s="126"/>
      <c r="H205" s="126"/>
      <c r="I205" s="126"/>
      <c r="J205" s="126"/>
      <c r="K205" s="126"/>
      <c r="L205" s="126"/>
      <c r="M205" s="126"/>
      <c r="N205" s="126"/>
      <c r="O205" s="166"/>
      <c r="P205" s="166"/>
      <c r="Q205" s="166"/>
      <c r="R205" s="129"/>
      <c r="S205" s="129"/>
      <c r="T205" s="129"/>
      <c r="U205" s="129"/>
      <c r="V205" s="129"/>
      <c r="W205" s="129"/>
      <c r="X205" s="129"/>
      <c r="Y205" s="129"/>
      <c r="Z205" s="129"/>
      <c r="AA205" s="129"/>
      <c r="AB205" s="129"/>
      <c r="AC205" s="129"/>
      <c r="AD205" s="129"/>
      <c r="AE205" s="126"/>
    </row>
    <row r="206" spans="2:31" x14ac:dyDescent="0.25">
      <c r="B206" s="126"/>
      <c r="C206" s="126"/>
      <c r="D206" s="126"/>
      <c r="E206" s="126"/>
      <c r="F206" s="165"/>
      <c r="G206" s="126"/>
      <c r="H206" s="126"/>
      <c r="I206" s="126"/>
      <c r="J206" s="126"/>
      <c r="K206" s="126"/>
      <c r="L206" s="126"/>
      <c r="M206" s="126"/>
      <c r="N206" s="126"/>
      <c r="O206" s="166"/>
      <c r="P206" s="166"/>
      <c r="Q206" s="166"/>
      <c r="R206" s="129"/>
      <c r="S206" s="129"/>
      <c r="T206" s="129"/>
      <c r="U206" s="129"/>
      <c r="V206" s="129"/>
      <c r="W206" s="129"/>
      <c r="X206" s="129"/>
      <c r="Y206" s="129"/>
      <c r="Z206" s="129"/>
      <c r="AA206" s="129"/>
      <c r="AB206" s="129"/>
      <c r="AC206" s="129"/>
      <c r="AD206" s="129"/>
      <c r="AE206" s="126"/>
    </row>
    <row r="207" spans="2:31" x14ac:dyDescent="0.25">
      <c r="B207" s="126"/>
      <c r="C207" s="126"/>
      <c r="D207" s="126"/>
      <c r="E207" s="126"/>
      <c r="F207" s="165"/>
      <c r="G207" s="126"/>
      <c r="H207" s="126"/>
      <c r="I207" s="126"/>
      <c r="J207" s="126"/>
      <c r="K207" s="126"/>
      <c r="L207" s="126"/>
      <c r="M207" s="126"/>
      <c r="N207" s="126"/>
      <c r="O207" s="166"/>
      <c r="P207" s="166"/>
      <c r="Q207" s="166"/>
      <c r="R207" s="129"/>
      <c r="S207" s="129"/>
      <c r="T207" s="129"/>
      <c r="U207" s="129"/>
      <c r="V207" s="129"/>
      <c r="W207" s="129"/>
      <c r="X207" s="129"/>
      <c r="Y207" s="129"/>
      <c r="Z207" s="129"/>
      <c r="AA207" s="129"/>
      <c r="AB207" s="129"/>
      <c r="AC207" s="129"/>
      <c r="AD207" s="129"/>
      <c r="AE207" s="126"/>
    </row>
    <row r="208" spans="2:31" x14ac:dyDescent="0.25">
      <c r="B208" s="126"/>
      <c r="C208" s="126"/>
      <c r="D208" s="126"/>
      <c r="E208" s="126"/>
      <c r="F208" s="165"/>
      <c r="G208" s="126"/>
      <c r="H208" s="126"/>
      <c r="I208" s="126"/>
      <c r="J208" s="126"/>
      <c r="K208" s="126"/>
      <c r="L208" s="126"/>
      <c r="M208" s="126"/>
      <c r="N208" s="126"/>
      <c r="O208" s="166"/>
      <c r="P208" s="166"/>
      <c r="Q208" s="166"/>
      <c r="R208" s="129"/>
      <c r="S208" s="129"/>
      <c r="T208" s="129"/>
      <c r="U208" s="129"/>
      <c r="V208" s="129"/>
      <c r="W208" s="129"/>
      <c r="X208" s="129"/>
      <c r="Y208" s="129"/>
      <c r="Z208" s="129"/>
      <c r="AA208" s="129"/>
      <c r="AB208" s="129"/>
      <c r="AC208" s="129"/>
      <c r="AD208" s="129"/>
      <c r="AE208" s="126"/>
    </row>
    <row r="209" spans="2:31" x14ac:dyDescent="0.25">
      <c r="B209" s="126"/>
      <c r="C209" s="126"/>
      <c r="D209" s="126"/>
      <c r="E209" s="126"/>
      <c r="F209" s="165"/>
      <c r="G209" s="126"/>
      <c r="H209" s="126"/>
      <c r="I209" s="126"/>
      <c r="J209" s="126"/>
      <c r="K209" s="126"/>
      <c r="L209" s="126"/>
      <c r="M209" s="126"/>
      <c r="N209" s="126"/>
      <c r="O209" s="166"/>
      <c r="P209" s="166"/>
      <c r="Q209" s="166"/>
      <c r="R209" s="129"/>
      <c r="S209" s="129"/>
      <c r="T209" s="129"/>
      <c r="U209" s="129"/>
      <c r="V209" s="129"/>
      <c r="W209" s="129"/>
      <c r="X209" s="129"/>
      <c r="Y209" s="129"/>
      <c r="Z209" s="129"/>
      <c r="AA209" s="129"/>
      <c r="AB209" s="129"/>
      <c r="AC209" s="129"/>
      <c r="AD209" s="129"/>
      <c r="AE209" s="126"/>
    </row>
    <row r="210" spans="2:31" x14ac:dyDescent="0.25">
      <c r="B210" s="126"/>
      <c r="C210" s="126"/>
      <c r="D210" s="126"/>
      <c r="E210" s="126"/>
      <c r="F210" s="165"/>
      <c r="G210" s="126"/>
      <c r="H210" s="126"/>
      <c r="I210" s="126"/>
      <c r="J210" s="126"/>
      <c r="K210" s="126"/>
      <c r="L210" s="126"/>
      <c r="M210" s="126"/>
      <c r="N210" s="126"/>
      <c r="O210" s="166"/>
      <c r="P210" s="166"/>
      <c r="Q210" s="166"/>
      <c r="R210" s="129"/>
      <c r="S210" s="129"/>
      <c r="T210" s="129"/>
      <c r="U210" s="129"/>
      <c r="V210" s="129"/>
      <c r="W210" s="129"/>
      <c r="X210" s="129"/>
      <c r="Y210" s="129"/>
      <c r="Z210" s="129"/>
      <c r="AA210" s="129"/>
      <c r="AB210" s="129"/>
      <c r="AC210" s="129"/>
      <c r="AD210" s="129"/>
      <c r="AE210" s="126"/>
    </row>
    <row r="211" spans="2:31" x14ac:dyDescent="0.25">
      <c r="B211" s="126"/>
      <c r="C211" s="126"/>
      <c r="D211" s="126"/>
      <c r="E211" s="126"/>
      <c r="F211" s="165"/>
      <c r="G211" s="126"/>
      <c r="H211" s="126"/>
      <c r="I211" s="126"/>
      <c r="J211" s="126"/>
      <c r="K211" s="126"/>
      <c r="L211" s="126"/>
      <c r="M211" s="126"/>
      <c r="N211" s="126"/>
      <c r="O211" s="166"/>
      <c r="P211" s="166"/>
      <c r="Q211" s="166"/>
      <c r="R211" s="129"/>
      <c r="S211" s="129"/>
      <c r="T211" s="129"/>
      <c r="U211" s="129"/>
      <c r="V211" s="129"/>
      <c r="W211" s="129"/>
      <c r="X211" s="129"/>
      <c r="Y211" s="129"/>
      <c r="Z211" s="129"/>
      <c r="AA211" s="129"/>
      <c r="AB211" s="129"/>
      <c r="AC211" s="129"/>
      <c r="AD211" s="129"/>
      <c r="AE211" s="126"/>
    </row>
    <row r="212" spans="2:31" x14ac:dyDescent="0.25">
      <c r="B212" s="126"/>
      <c r="C212" s="126"/>
      <c r="D212" s="126"/>
      <c r="E212" s="126"/>
      <c r="F212" s="165"/>
      <c r="G212" s="126"/>
      <c r="H212" s="126"/>
      <c r="I212" s="126"/>
      <c r="J212" s="126"/>
      <c r="K212" s="126"/>
      <c r="L212" s="126"/>
      <c r="M212" s="126"/>
      <c r="N212" s="126"/>
      <c r="O212" s="166"/>
      <c r="P212" s="166"/>
      <c r="Q212" s="166"/>
      <c r="R212" s="129"/>
      <c r="S212" s="129"/>
      <c r="T212" s="129"/>
      <c r="U212" s="129"/>
      <c r="V212" s="129"/>
      <c r="W212" s="129"/>
      <c r="X212" s="129"/>
      <c r="Y212" s="129"/>
      <c r="Z212" s="129"/>
      <c r="AA212" s="129"/>
      <c r="AB212" s="129"/>
      <c r="AC212" s="129"/>
      <c r="AD212" s="129"/>
      <c r="AE212" s="126"/>
    </row>
    <row r="213" spans="2:31" x14ac:dyDescent="0.25">
      <c r="B213" s="126"/>
      <c r="C213" s="126"/>
      <c r="D213" s="126"/>
      <c r="E213" s="126"/>
      <c r="F213" s="165"/>
      <c r="G213" s="126"/>
      <c r="H213" s="126"/>
      <c r="I213" s="126"/>
      <c r="J213" s="126"/>
      <c r="K213" s="126"/>
      <c r="L213" s="126"/>
      <c r="M213" s="126"/>
      <c r="N213" s="126"/>
      <c r="O213" s="166"/>
      <c r="P213" s="166"/>
      <c r="Q213" s="166"/>
      <c r="R213" s="129"/>
      <c r="S213" s="129"/>
      <c r="T213" s="129"/>
      <c r="U213" s="129"/>
      <c r="V213" s="129"/>
      <c r="W213" s="129"/>
      <c r="X213" s="129"/>
      <c r="Y213" s="129"/>
      <c r="Z213" s="129"/>
      <c r="AA213" s="129"/>
      <c r="AB213" s="129"/>
      <c r="AC213" s="129"/>
      <c r="AD213" s="129"/>
      <c r="AE213" s="126"/>
    </row>
    <row r="214" spans="2:31" x14ac:dyDescent="0.25">
      <c r="B214" s="126"/>
      <c r="C214" s="126"/>
      <c r="D214" s="126"/>
      <c r="E214" s="126"/>
      <c r="F214" s="165"/>
      <c r="G214" s="126"/>
      <c r="H214" s="126"/>
      <c r="I214" s="126"/>
      <c r="J214" s="126"/>
      <c r="K214" s="126"/>
      <c r="L214" s="126"/>
      <c r="M214" s="126"/>
      <c r="N214" s="126"/>
      <c r="O214" s="166"/>
      <c r="P214" s="166"/>
      <c r="Q214" s="166"/>
      <c r="R214" s="129"/>
      <c r="S214" s="129"/>
      <c r="T214" s="129"/>
      <c r="U214" s="129"/>
      <c r="V214" s="129"/>
      <c r="W214" s="129"/>
      <c r="X214" s="129"/>
      <c r="Y214" s="129"/>
      <c r="Z214" s="129"/>
      <c r="AA214" s="129"/>
      <c r="AB214" s="129"/>
      <c r="AC214" s="129"/>
      <c r="AD214" s="129"/>
      <c r="AE214" s="126"/>
    </row>
    <row r="215" spans="2:31" x14ac:dyDescent="0.25">
      <c r="B215" s="126"/>
      <c r="C215" s="126"/>
      <c r="D215" s="126"/>
      <c r="E215" s="126"/>
      <c r="F215" s="165"/>
      <c r="G215" s="126"/>
      <c r="H215" s="126"/>
      <c r="I215" s="126"/>
      <c r="J215" s="126"/>
      <c r="K215" s="126"/>
      <c r="L215" s="126"/>
      <c r="M215" s="126"/>
      <c r="N215" s="126"/>
      <c r="O215" s="166"/>
      <c r="P215" s="166"/>
      <c r="Q215" s="166"/>
      <c r="R215" s="129"/>
      <c r="S215" s="129"/>
      <c r="T215" s="129"/>
      <c r="U215" s="129"/>
      <c r="V215" s="129"/>
      <c r="W215" s="129"/>
      <c r="X215" s="129"/>
      <c r="Y215" s="129"/>
      <c r="Z215" s="129"/>
      <c r="AA215" s="129"/>
      <c r="AB215" s="129"/>
      <c r="AC215" s="129"/>
      <c r="AD215" s="129"/>
      <c r="AE215" s="126"/>
    </row>
    <row r="216" spans="2:31" x14ac:dyDescent="0.25">
      <c r="B216" s="126"/>
      <c r="C216" s="126"/>
      <c r="D216" s="126"/>
      <c r="E216" s="126"/>
      <c r="F216" s="165"/>
      <c r="G216" s="126"/>
      <c r="H216" s="126"/>
      <c r="I216" s="126"/>
      <c r="J216" s="126"/>
      <c r="K216" s="126"/>
      <c r="L216" s="126"/>
      <c r="M216" s="126"/>
      <c r="N216" s="126"/>
      <c r="O216" s="166"/>
      <c r="P216" s="166"/>
      <c r="Q216" s="166"/>
      <c r="R216" s="129"/>
      <c r="S216" s="129"/>
      <c r="T216" s="129"/>
      <c r="U216" s="129"/>
      <c r="V216" s="129"/>
      <c r="W216" s="129"/>
      <c r="X216" s="129"/>
      <c r="Y216" s="129"/>
      <c r="Z216" s="129"/>
      <c r="AA216" s="129"/>
      <c r="AB216" s="129"/>
      <c r="AC216" s="129"/>
      <c r="AD216" s="129"/>
      <c r="AE216" s="126"/>
    </row>
    <row r="217" spans="2:31" x14ac:dyDescent="0.25">
      <c r="B217" s="126"/>
      <c r="C217" s="126"/>
      <c r="D217" s="126"/>
      <c r="E217" s="126"/>
      <c r="F217" s="165"/>
      <c r="G217" s="126"/>
      <c r="H217" s="126"/>
      <c r="I217" s="126"/>
      <c r="J217" s="126"/>
      <c r="K217" s="126"/>
      <c r="L217" s="126"/>
      <c r="M217" s="126"/>
      <c r="N217" s="126"/>
      <c r="O217" s="166"/>
      <c r="P217" s="166"/>
      <c r="Q217" s="166"/>
      <c r="R217" s="129"/>
      <c r="S217" s="129"/>
      <c r="T217" s="129"/>
      <c r="U217" s="129"/>
      <c r="V217" s="129"/>
      <c r="W217" s="129"/>
      <c r="X217" s="129"/>
      <c r="Y217" s="129"/>
      <c r="Z217" s="129"/>
      <c r="AA217" s="129"/>
      <c r="AB217" s="129"/>
      <c r="AC217" s="129"/>
      <c r="AD217" s="129"/>
      <c r="AE217" s="126"/>
    </row>
    <row r="218" spans="2:31" x14ac:dyDescent="0.25">
      <c r="B218" s="126"/>
      <c r="C218" s="126"/>
      <c r="D218" s="126"/>
      <c r="E218" s="126"/>
      <c r="F218" s="165"/>
      <c r="G218" s="126"/>
      <c r="H218" s="126"/>
      <c r="I218" s="126"/>
      <c r="J218" s="126"/>
      <c r="K218" s="126"/>
      <c r="L218" s="126"/>
      <c r="M218" s="126"/>
      <c r="N218" s="126"/>
      <c r="O218" s="166"/>
      <c r="P218" s="166"/>
      <c r="Q218" s="166"/>
      <c r="R218" s="129"/>
      <c r="S218" s="129"/>
      <c r="T218" s="129"/>
      <c r="U218" s="129"/>
      <c r="V218" s="129"/>
      <c r="W218" s="129"/>
      <c r="X218" s="129"/>
      <c r="Y218" s="129"/>
      <c r="Z218" s="129"/>
      <c r="AA218" s="129"/>
      <c r="AB218" s="129"/>
      <c r="AC218" s="129"/>
      <c r="AD218" s="129"/>
      <c r="AE218" s="126"/>
    </row>
    <row r="219" spans="2:31" x14ac:dyDescent="0.25">
      <c r="B219" s="126"/>
      <c r="C219" s="126"/>
      <c r="D219" s="126"/>
      <c r="E219" s="126"/>
      <c r="F219" s="165"/>
      <c r="G219" s="126"/>
      <c r="H219" s="126"/>
      <c r="I219" s="126"/>
      <c r="J219" s="126"/>
      <c r="K219" s="126"/>
      <c r="L219" s="126"/>
      <c r="M219" s="126"/>
      <c r="N219" s="126"/>
      <c r="O219" s="166"/>
      <c r="P219" s="166"/>
      <c r="Q219" s="166"/>
      <c r="R219" s="129"/>
      <c r="S219" s="129"/>
      <c r="T219" s="129"/>
      <c r="U219" s="129"/>
      <c r="V219" s="129"/>
      <c r="W219" s="129"/>
      <c r="X219" s="129"/>
      <c r="Y219" s="129"/>
      <c r="Z219" s="129"/>
      <c r="AA219" s="129"/>
      <c r="AB219" s="129"/>
      <c r="AC219" s="129"/>
      <c r="AD219" s="129"/>
      <c r="AE219" s="126"/>
    </row>
    <row r="220" spans="2:31" x14ac:dyDescent="0.25">
      <c r="B220" s="126"/>
      <c r="C220" s="126"/>
      <c r="D220" s="126"/>
      <c r="E220" s="126"/>
      <c r="F220" s="165"/>
      <c r="G220" s="126"/>
      <c r="H220" s="126"/>
      <c r="I220" s="126"/>
      <c r="J220" s="126"/>
      <c r="K220" s="126"/>
      <c r="L220" s="126"/>
      <c r="M220" s="126"/>
      <c r="N220" s="126"/>
      <c r="O220" s="166"/>
      <c r="P220" s="166"/>
      <c r="Q220" s="166"/>
      <c r="R220" s="129"/>
      <c r="S220" s="129"/>
      <c r="T220" s="129"/>
      <c r="U220" s="129"/>
      <c r="V220" s="129"/>
      <c r="W220" s="129"/>
      <c r="X220" s="129"/>
      <c r="Y220" s="129"/>
      <c r="Z220" s="129"/>
      <c r="AA220" s="129"/>
      <c r="AB220" s="129"/>
      <c r="AC220" s="129"/>
      <c r="AD220" s="129"/>
      <c r="AE220" s="126"/>
    </row>
    <row r="221" spans="2:31" x14ac:dyDescent="0.25">
      <c r="B221" s="126"/>
      <c r="C221" s="126"/>
      <c r="D221" s="126"/>
      <c r="E221" s="126"/>
      <c r="F221" s="165"/>
      <c r="G221" s="126"/>
      <c r="H221" s="126"/>
      <c r="I221" s="126"/>
      <c r="J221" s="126"/>
      <c r="K221" s="126"/>
      <c r="L221" s="126"/>
      <c r="M221" s="126"/>
      <c r="N221" s="126"/>
      <c r="O221" s="166"/>
      <c r="P221" s="166"/>
      <c r="Q221" s="166"/>
      <c r="R221" s="129"/>
      <c r="S221" s="129"/>
      <c r="T221" s="129"/>
      <c r="U221" s="129"/>
      <c r="V221" s="129"/>
      <c r="W221" s="129"/>
      <c r="X221" s="129"/>
      <c r="Y221" s="129"/>
      <c r="Z221" s="129"/>
      <c r="AA221" s="129"/>
      <c r="AB221" s="129"/>
      <c r="AC221" s="129"/>
      <c r="AD221" s="129"/>
      <c r="AE221" s="126"/>
    </row>
    <row r="222" spans="2:31" x14ac:dyDescent="0.25">
      <c r="B222" s="126"/>
      <c r="C222" s="126"/>
      <c r="D222" s="126"/>
      <c r="E222" s="126"/>
      <c r="F222" s="165"/>
      <c r="G222" s="126"/>
      <c r="H222" s="126"/>
      <c r="I222" s="126"/>
      <c r="J222" s="126"/>
      <c r="K222" s="126"/>
      <c r="L222" s="126"/>
      <c r="M222" s="126"/>
      <c r="N222" s="126"/>
      <c r="O222" s="166"/>
      <c r="P222" s="166"/>
      <c r="Q222" s="166"/>
      <c r="R222" s="129"/>
      <c r="S222" s="129"/>
      <c r="T222" s="129"/>
      <c r="U222" s="129"/>
      <c r="V222" s="129"/>
      <c r="W222" s="129"/>
      <c r="X222" s="129"/>
      <c r="Y222" s="129"/>
      <c r="Z222" s="129"/>
      <c r="AA222" s="129"/>
      <c r="AB222" s="129"/>
      <c r="AC222" s="129"/>
      <c r="AD222" s="129"/>
      <c r="AE222" s="126"/>
    </row>
    <row r="223" spans="2:31" x14ac:dyDescent="0.25">
      <c r="B223" s="126"/>
      <c r="C223" s="126"/>
      <c r="D223" s="126"/>
      <c r="E223" s="126"/>
      <c r="F223" s="165"/>
      <c r="G223" s="126"/>
      <c r="H223" s="126"/>
      <c r="I223" s="126"/>
      <c r="J223" s="126"/>
      <c r="K223" s="126"/>
      <c r="L223" s="126"/>
      <c r="M223" s="126"/>
      <c r="N223" s="126"/>
      <c r="O223" s="166"/>
      <c r="P223" s="166"/>
      <c r="Q223" s="166"/>
      <c r="R223" s="129"/>
      <c r="S223" s="129"/>
      <c r="T223" s="129"/>
      <c r="U223" s="129"/>
      <c r="V223" s="129"/>
      <c r="W223" s="129"/>
      <c r="X223" s="129"/>
      <c r="Y223" s="129"/>
      <c r="Z223" s="129"/>
      <c r="AA223" s="129"/>
      <c r="AB223" s="129"/>
      <c r="AC223" s="129"/>
      <c r="AD223" s="129"/>
      <c r="AE223" s="126"/>
    </row>
    <row r="224" spans="2:31" x14ac:dyDescent="0.25">
      <c r="B224" s="126"/>
      <c r="C224" s="126"/>
      <c r="D224" s="126"/>
      <c r="E224" s="126"/>
      <c r="F224" s="165"/>
      <c r="G224" s="126"/>
      <c r="H224" s="126"/>
      <c r="I224" s="126"/>
      <c r="J224" s="126"/>
      <c r="K224" s="126"/>
      <c r="L224" s="126"/>
      <c r="M224" s="126"/>
      <c r="N224" s="126"/>
      <c r="O224" s="166"/>
      <c r="P224" s="166"/>
      <c r="Q224" s="166"/>
      <c r="R224" s="129"/>
      <c r="S224" s="129"/>
      <c r="T224" s="129"/>
      <c r="U224" s="129"/>
      <c r="V224" s="129"/>
      <c r="W224" s="129"/>
      <c r="X224" s="129"/>
      <c r="Y224" s="129"/>
      <c r="Z224" s="129"/>
      <c r="AA224" s="129"/>
      <c r="AB224" s="129"/>
      <c r="AC224" s="129"/>
      <c r="AD224" s="129"/>
      <c r="AE224" s="126"/>
    </row>
    <row r="225" spans="2:31" x14ac:dyDescent="0.25">
      <c r="B225" s="126"/>
      <c r="C225" s="126"/>
      <c r="D225" s="126"/>
      <c r="E225" s="126"/>
      <c r="F225" s="165"/>
      <c r="G225" s="126"/>
      <c r="H225" s="126"/>
      <c r="I225" s="126"/>
      <c r="J225" s="126"/>
      <c r="K225" s="126"/>
      <c r="L225" s="126"/>
      <c r="M225" s="126"/>
      <c r="N225" s="126"/>
      <c r="O225" s="166"/>
      <c r="P225" s="166"/>
      <c r="Q225" s="166"/>
      <c r="R225" s="129"/>
      <c r="S225" s="129"/>
      <c r="T225" s="129"/>
      <c r="U225" s="129"/>
      <c r="V225" s="129"/>
      <c r="W225" s="129"/>
      <c r="X225" s="129"/>
      <c r="Y225" s="129"/>
      <c r="Z225" s="129"/>
      <c r="AA225" s="129"/>
      <c r="AB225" s="129"/>
      <c r="AC225" s="129"/>
      <c r="AD225" s="129"/>
      <c r="AE225" s="126"/>
    </row>
    <row r="226" spans="2:31" x14ac:dyDescent="0.25">
      <c r="B226" s="126"/>
      <c r="C226" s="126"/>
      <c r="D226" s="126"/>
      <c r="E226" s="126"/>
      <c r="F226" s="165"/>
      <c r="G226" s="126"/>
      <c r="H226" s="126"/>
      <c r="I226" s="126"/>
      <c r="J226" s="126"/>
      <c r="K226" s="126"/>
      <c r="L226" s="126"/>
      <c r="M226" s="126"/>
      <c r="N226" s="126"/>
      <c r="O226" s="166"/>
      <c r="P226" s="166"/>
      <c r="Q226" s="166"/>
      <c r="R226" s="129"/>
      <c r="S226" s="129"/>
      <c r="T226" s="129"/>
      <c r="U226" s="129"/>
      <c r="V226" s="129"/>
      <c r="W226" s="129"/>
      <c r="X226" s="129"/>
      <c r="Y226" s="129"/>
      <c r="Z226" s="129"/>
      <c r="AA226" s="129"/>
      <c r="AB226" s="129"/>
      <c r="AC226" s="129"/>
      <c r="AD226" s="129"/>
      <c r="AE226" s="126"/>
    </row>
    <row r="227" spans="2:31" x14ac:dyDescent="0.25">
      <c r="B227" s="126"/>
      <c r="C227" s="126"/>
      <c r="D227" s="126"/>
      <c r="E227" s="126"/>
      <c r="F227" s="165"/>
      <c r="G227" s="126"/>
      <c r="H227" s="126"/>
      <c r="I227" s="126"/>
      <c r="J227" s="126"/>
      <c r="K227" s="126"/>
      <c r="L227" s="126"/>
      <c r="M227" s="126"/>
      <c r="N227" s="126"/>
      <c r="O227" s="166"/>
      <c r="P227" s="166"/>
      <c r="Q227" s="166"/>
      <c r="R227" s="129"/>
      <c r="S227" s="129"/>
      <c r="T227" s="129"/>
      <c r="U227" s="129"/>
      <c r="V227" s="129"/>
      <c r="W227" s="129"/>
      <c r="X227" s="129"/>
      <c r="Y227" s="129"/>
      <c r="Z227" s="129"/>
      <c r="AA227" s="129"/>
      <c r="AB227" s="129"/>
      <c r="AC227" s="129"/>
      <c r="AD227" s="129"/>
      <c r="AE227" s="126"/>
    </row>
    <row r="228" spans="2:31" x14ac:dyDescent="0.25">
      <c r="B228" s="126"/>
      <c r="C228" s="126"/>
      <c r="D228" s="126"/>
      <c r="E228" s="126"/>
      <c r="F228" s="165"/>
      <c r="G228" s="126"/>
      <c r="H228" s="126"/>
      <c r="I228" s="126"/>
      <c r="J228" s="126"/>
      <c r="K228" s="126"/>
      <c r="L228" s="126"/>
      <c r="M228" s="126"/>
      <c r="N228" s="126"/>
      <c r="O228" s="166"/>
      <c r="P228" s="166"/>
      <c r="Q228" s="166"/>
      <c r="R228" s="129"/>
      <c r="S228" s="129"/>
      <c r="T228" s="129"/>
      <c r="U228" s="129"/>
      <c r="V228" s="129"/>
      <c r="W228" s="129"/>
      <c r="X228" s="129"/>
      <c r="Y228" s="129"/>
      <c r="Z228" s="129"/>
      <c r="AA228" s="129"/>
      <c r="AB228" s="129"/>
      <c r="AC228" s="129"/>
      <c r="AD228" s="129"/>
      <c r="AE228" s="126"/>
    </row>
    <row r="229" spans="2:31" x14ac:dyDescent="0.25">
      <c r="B229" s="126"/>
      <c r="C229" s="126"/>
      <c r="D229" s="126"/>
      <c r="E229" s="126"/>
      <c r="F229" s="165"/>
      <c r="G229" s="126"/>
      <c r="H229" s="126"/>
      <c r="I229" s="126"/>
      <c r="J229" s="126"/>
      <c r="K229" s="126"/>
      <c r="L229" s="126"/>
      <c r="M229" s="126"/>
      <c r="N229" s="126"/>
      <c r="O229" s="166"/>
      <c r="P229" s="166"/>
      <c r="Q229" s="166"/>
      <c r="R229" s="129"/>
      <c r="S229" s="129"/>
      <c r="T229" s="129"/>
      <c r="U229" s="129"/>
      <c r="V229" s="129"/>
      <c r="W229" s="129"/>
      <c r="X229" s="129"/>
      <c r="Y229" s="129"/>
      <c r="Z229" s="129"/>
      <c r="AA229" s="129"/>
      <c r="AB229" s="129"/>
      <c r="AC229" s="129"/>
      <c r="AD229" s="129"/>
      <c r="AE229" s="126"/>
    </row>
    <row r="230" spans="2:31" x14ac:dyDescent="0.25">
      <c r="B230" s="126"/>
      <c r="C230" s="126"/>
      <c r="D230" s="126"/>
      <c r="E230" s="126"/>
      <c r="F230" s="165"/>
      <c r="G230" s="126"/>
      <c r="H230" s="126"/>
      <c r="I230" s="126"/>
      <c r="J230" s="126"/>
      <c r="K230" s="126"/>
      <c r="L230" s="126"/>
      <c r="M230" s="126"/>
      <c r="N230" s="126"/>
      <c r="O230" s="166"/>
      <c r="P230" s="166"/>
      <c r="Q230" s="166"/>
      <c r="R230" s="129"/>
      <c r="S230" s="129"/>
      <c r="T230" s="129"/>
      <c r="U230" s="129"/>
      <c r="V230" s="129"/>
      <c r="W230" s="129"/>
      <c r="X230" s="129"/>
      <c r="Y230" s="129"/>
      <c r="Z230" s="129"/>
      <c r="AA230" s="129"/>
      <c r="AB230" s="129"/>
      <c r="AC230" s="129"/>
      <c r="AD230" s="129"/>
      <c r="AE230" s="126"/>
    </row>
    <row r="231" spans="2:31" x14ac:dyDescent="0.25">
      <c r="B231" s="126"/>
      <c r="C231" s="126"/>
      <c r="D231" s="126"/>
      <c r="E231" s="126"/>
      <c r="F231" s="165"/>
      <c r="G231" s="126"/>
      <c r="H231" s="126"/>
      <c r="I231" s="126"/>
      <c r="J231" s="126"/>
      <c r="K231" s="126"/>
      <c r="L231" s="126"/>
      <c r="M231" s="126"/>
      <c r="N231" s="126"/>
      <c r="O231" s="166"/>
      <c r="P231" s="166"/>
      <c r="Q231" s="166"/>
      <c r="R231" s="129"/>
      <c r="S231" s="129"/>
      <c r="T231" s="129"/>
      <c r="U231" s="129"/>
      <c r="V231" s="129"/>
      <c r="W231" s="129"/>
      <c r="X231" s="129"/>
      <c r="Y231" s="129"/>
      <c r="Z231" s="129"/>
      <c r="AA231" s="129"/>
      <c r="AB231" s="129"/>
      <c r="AC231" s="129"/>
      <c r="AD231" s="129"/>
      <c r="AE231" s="126"/>
    </row>
    <row r="232" spans="2:31" x14ac:dyDescent="0.25">
      <c r="B232" s="126"/>
      <c r="C232" s="126"/>
      <c r="D232" s="126"/>
      <c r="E232" s="126"/>
      <c r="F232" s="165"/>
      <c r="G232" s="126"/>
      <c r="H232" s="126"/>
      <c r="I232" s="126"/>
      <c r="J232" s="126"/>
      <c r="K232" s="126"/>
      <c r="L232" s="126"/>
      <c r="M232" s="126"/>
      <c r="N232" s="126"/>
      <c r="O232" s="166"/>
      <c r="P232" s="166"/>
      <c r="Q232" s="166"/>
      <c r="R232" s="129"/>
      <c r="S232" s="129"/>
      <c r="T232" s="129"/>
      <c r="U232" s="129"/>
      <c r="V232" s="129"/>
      <c r="W232" s="129"/>
      <c r="X232" s="129"/>
      <c r="Y232" s="129"/>
      <c r="Z232" s="129"/>
      <c r="AA232" s="129"/>
      <c r="AB232" s="129"/>
      <c r="AC232" s="129"/>
      <c r="AD232" s="129"/>
      <c r="AE232" s="126"/>
    </row>
    <row r="233" spans="2:31" x14ac:dyDescent="0.25">
      <c r="B233" s="126"/>
      <c r="C233" s="126"/>
      <c r="D233" s="126"/>
      <c r="E233" s="126"/>
      <c r="F233" s="165"/>
      <c r="G233" s="126"/>
      <c r="H233" s="126"/>
      <c r="I233" s="126"/>
      <c r="J233" s="126"/>
      <c r="K233" s="126"/>
      <c r="L233" s="126"/>
      <c r="M233" s="126"/>
      <c r="N233" s="126"/>
      <c r="O233" s="166"/>
      <c r="P233" s="166"/>
      <c r="Q233" s="166"/>
      <c r="R233" s="129"/>
      <c r="S233" s="129"/>
      <c r="T233" s="129"/>
      <c r="U233" s="129"/>
      <c r="V233" s="129"/>
      <c r="W233" s="129"/>
      <c r="X233" s="129"/>
      <c r="Y233" s="129"/>
      <c r="Z233" s="129"/>
      <c r="AA233" s="129"/>
      <c r="AB233" s="129"/>
      <c r="AC233" s="129"/>
      <c r="AD233" s="129"/>
      <c r="AE233" s="126"/>
    </row>
    <row r="234" spans="2:31" x14ac:dyDescent="0.25">
      <c r="B234" s="126"/>
      <c r="C234" s="126"/>
      <c r="D234" s="126"/>
      <c r="E234" s="126"/>
      <c r="F234" s="165"/>
      <c r="G234" s="126"/>
      <c r="H234" s="126"/>
      <c r="I234" s="126"/>
      <c r="J234" s="126"/>
      <c r="K234" s="126"/>
      <c r="L234" s="126"/>
      <c r="M234" s="126"/>
      <c r="N234" s="126"/>
      <c r="O234" s="166"/>
      <c r="P234" s="166"/>
      <c r="Q234" s="166"/>
      <c r="R234" s="129"/>
      <c r="S234" s="129"/>
      <c r="T234" s="129"/>
      <c r="U234" s="129"/>
      <c r="V234" s="129"/>
      <c r="W234" s="129"/>
      <c r="X234" s="129"/>
      <c r="Y234" s="129"/>
      <c r="Z234" s="129"/>
      <c r="AA234" s="129"/>
      <c r="AB234" s="129"/>
      <c r="AC234" s="129"/>
      <c r="AD234" s="129"/>
      <c r="AE234" s="126"/>
    </row>
    <row r="235" spans="2:31" x14ac:dyDescent="0.25">
      <c r="B235" s="126"/>
      <c r="C235" s="126"/>
      <c r="D235" s="126"/>
      <c r="E235" s="126"/>
      <c r="F235" s="165"/>
      <c r="G235" s="126"/>
      <c r="H235" s="126"/>
      <c r="I235" s="126"/>
      <c r="J235" s="126"/>
      <c r="K235" s="126"/>
      <c r="L235" s="126"/>
      <c r="M235" s="126"/>
      <c r="N235" s="126"/>
      <c r="O235" s="166"/>
      <c r="P235" s="166"/>
      <c r="Q235" s="166"/>
      <c r="R235" s="129"/>
      <c r="S235" s="129"/>
      <c r="T235" s="129"/>
      <c r="U235" s="129"/>
      <c r="V235" s="129"/>
      <c r="W235" s="129"/>
      <c r="X235" s="129"/>
      <c r="Y235" s="129"/>
      <c r="Z235" s="129"/>
      <c r="AA235" s="129"/>
      <c r="AB235" s="129"/>
      <c r="AC235" s="129"/>
      <c r="AD235" s="129"/>
      <c r="AE235" s="126"/>
    </row>
    <row r="236" spans="2:31" x14ac:dyDescent="0.25">
      <c r="B236" s="126"/>
      <c r="C236" s="126"/>
      <c r="D236" s="126"/>
      <c r="E236" s="126"/>
      <c r="F236" s="165"/>
      <c r="G236" s="126"/>
      <c r="H236" s="126"/>
      <c r="I236" s="126"/>
      <c r="J236" s="126"/>
      <c r="K236" s="126"/>
      <c r="L236" s="126"/>
      <c r="M236" s="126"/>
      <c r="N236" s="126"/>
      <c r="O236" s="166"/>
      <c r="P236" s="166"/>
      <c r="Q236" s="166"/>
      <c r="R236" s="129"/>
      <c r="S236" s="129"/>
      <c r="T236" s="129"/>
      <c r="U236" s="129"/>
      <c r="V236" s="129"/>
      <c r="W236" s="129"/>
      <c r="X236" s="129"/>
      <c r="Y236" s="129"/>
      <c r="Z236" s="129"/>
      <c r="AA236" s="129"/>
      <c r="AB236" s="129"/>
      <c r="AC236" s="129"/>
      <c r="AD236" s="129"/>
      <c r="AE236" s="126"/>
    </row>
    <row r="237" spans="2:31" x14ac:dyDescent="0.25">
      <c r="B237" s="126"/>
      <c r="C237" s="126"/>
      <c r="D237" s="126"/>
      <c r="E237" s="126"/>
      <c r="F237" s="165"/>
      <c r="G237" s="126"/>
      <c r="H237" s="126"/>
      <c r="I237" s="126"/>
      <c r="J237" s="126"/>
      <c r="K237" s="126"/>
      <c r="L237" s="126"/>
      <c r="M237" s="126"/>
      <c r="N237" s="126"/>
      <c r="O237" s="166"/>
      <c r="P237" s="166"/>
      <c r="Q237" s="166"/>
      <c r="R237" s="129"/>
      <c r="S237" s="129"/>
      <c r="T237" s="129"/>
      <c r="U237" s="129"/>
      <c r="V237" s="129"/>
      <c r="W237" s="129"/>
      <c r="X237" s="129"/>
      <c r="Y237" s="129"/>
      <c r="Z237" s="129"/>
      <c r="AA237" s="129"/>
      <c r="AB237" s="129"/>
      <c r="AC237" s="129"/>
      <c r="AD237" s="129"/>
      <c r="AE237" s="126"/>
    </row>
    <row r="238" spans="2:31" x14ac:dyDescent="0.25">
      <c r="B238" s="126"/>
      <c r="C238" s="126"/>
      <c r="D238" s="126"/>
      <c r="E238" s="126"/>
      <c r="F238" s="165"/>
      <c r="G238" s="126"/>
      <c r="H238" s="126"/>
      <c r="I238" s="126"/>
      <c r="J238" s="126"/>
      <c r="K238" s="126"/>
      <c r="L238" s="126"/>
      <c r="M238" s="126"/>
      <c r="N238" s="126"/>
      <c r="O238" s="166"/>
      <c r="P238" s="166"/>
      <c r="Q238" s="166"/>
      <c r="R238" s="129"/>
      <c r="S238" s="129"/>
      <c r="T238" s="129"/>
      <c r="U238" s="129"/>
      <c r="V238" s="129"/>
      <c r="W238" s="129"/>
      <c r="X238" s="129"/>
      <c r="Y238" s="129"/>
      <c r="Z238" s="129"/>
      <c r="AA238" s="129"/>
      <c r="AB238" s="129"/>
      <c r="AC238" s="129"/>
      <c r="AD238" s="129"/>
      <c r="AE238" s="126"/>
    </row>
    <row r="239" spans="2:31" x14ac:dyDescent="0.25">
      <c r="B239" s="126"/>
      <c r="C239" s="126"/>
      <c r="D239" s="126"/>
      <c r="E239" s="126"/>
      <c r="F239" s="165"/>
      <c r="G239" s="126"/>
      <c r="H239" s="126"/>
      <c r="I239" s="126"/>
      <c r="J239" s="126"/>
      <c r="K239" s="126"/>
      <c r="L239" s="126"/>
      <c r="M239" s="126"/>
      <c r="N239" s="126"/>
      <c r="O239" s="166"/>
      <c r="P239" s="166"/>
      <c r="Q239" s="166"/>
      <c r="R239" s="129"/>
      <c r="S239" s="129"/>
      <c r="T239" s="129"/>
      <c r="U239" s="129"/>
      <c r="V239" s="129"/>
      <c r="W239" s="129"/>
      <c r="X239" s="129"/>
      <c r="Y239" s="129"/>
      <c r="Z239" s="129"/>
      <c r="AA239" s="129"/>
      <c r="AB239" s="129"/>
      <c r="AC239" s="129"/>
      <c r="AD239" s="129"/>
      <c r="AE239" s="126"/>
    </row>
    <row r="240" spans="2:31" x14ac:dyDescent="0.25">
      <c r="B240" s="126"/>
      <c r="C240" s="126"/>
      <c r="D240" s="126"/>
      <c r="E240" s="126"/>
      <c r="F240" s="167"/>
      <c r="G240" s="126"/>
      <c r="H240" s="126"/>
      <c r="I240" s="126"/>
      <c r="J240" s="126"/>
      <c r="K240" s="126"/>
      <c r="L240" s="126"/>
      <c r="M240" s="126"/>
      <c r="N240" s="126"/>
      <c r="O240" s="166"/>
      <c r="P240" s="166"/>
      <c r="Q240" s="166"/>
      <c r="R240" s="129"/>
      <c r="S240" s="129"/>
      <c r="T240" s="129"/>
      <c r="U240" s="129"/>
      <c r="V240" s="129"/>
      <c r="W240" s="129"/>
      <c r="X240" s="129"/>
      <c r="Y240" s="129"/>
      <c r="Z240" s="129"/>
      <c r="AA240" s="129"/>
      <c r="AB240" s="129"/>
      <c r="AC240" s="129"/>
      <c r="AD240" s="129"/>
      <c r="AE240" s="126"/>
    </row>
    <row r="241" spans="2:31" x14ac:dyDescent="0.25">
      <c r="B241" s="126"/>
      <c r="C241" s="126"/>
      <c r="D241" s="126"/>
      <c r="E241" s="126"/>
      <c r="F241" s="167"/>
      <c r="G241" s="126"/>
      <c r="H241" s="126"/>
      <c r="I241" s="126"/>
      <c r="J241" s="126"/>
      <c r="K241" s="126"/>
      <c r="L241" s="126"/>
      <c r="M241" s="126"/>
      <c r="N241" s="126"/>
      <c r="O241" s="166"/>
      <c r="P241" s="166"/>
      <c r="Q241" s="166"/>
      <c r="R241" s="129"/>
      <c r="S241" s="129"/>
      <c r="T241" s="129"/>
      <c r="U241" s="129"/>
      <c r="V241" s="129"/>
      <c r="W241" s="129"/>
      <c r="X241" s="129"/>
      <c r="Y241" s="129"/>
      <c r="Z241" s="129"/>
      <c r="AA241" s="129"/>
      <c r="AB241" s="129"/>
      <c r="AC241" s="129"/>
      <c r="AD241" s="129"/>
      <c r="AE241" s="126"/>
    </row>
    <row r="242" spans="2:31" x14ac:dyDescent="0.25">
      <c r="B242" s="126"/>
      <c r="C242" s="126"/>
      <c r="D242" s="126"/>
      <c r="E242" s="126"/>
      <c r="F242" s="167"/>
      <c r="G242" s="126"/>
      <c r="H242" s="126"/>
      <c r="I242" s="126"/>
      <c r="J242" s="126"/>
      <c r="K242" s="126"/>
      <c r="L242" s="126"/>
      <c r="M242" s="126"/>
      <c r="N242" s="126"/>
      <c r="O242" s="166"/>
      <c r="P242" s="166"/>
      <c r="Q242" s="166"/>
      <c r="R242" s="129"/>
      <c r="S242" s="129"/>
      <c r="T242" s="129"/>
      <c r="U242" s="129"/>
      <c r="V242" s="129"/>
      <c r="W242" s="129"/>
      <c r="X242" s="129"/>
      <c r="Y242" s="129"/>
      <c r="Z242" s="129"/>
      <c r="AA242" s="129"/>
      <c r="AB242" s="129"/>
      <c r="AC242" s="129"/>
      <c r="AD242" s="129"/>
      <c r="AE242" s="126"/>
    </row>
    <row r="243" spans="2:31" x14ac:dyDescent="0.25">
      <c r="B243" s="126"/>
      <c r="C243" s="126"/>
      <c r="D243" s="126"/>
      <c r="E243" s="126"/>
      <c r="F243" s="126"/>
      <c r="G243" s="126"/>
      <c r="H243" s="126"/>
      <c r="I243" s="126"/>
      <c r="J243" s="126"/>
      <c r="K243" s="126"/>
      <c r="L243" s="126"/>
      <c r="M243" s="126"/>
      <c r="N243" s="126"/>
      <c r="O243" s="166"/>
      <c r="P243" s="166"/>
      <c r="Q243" s="166"/>
      <c r="R243" s="129"/>
      <c r="S243" s="129"/>
      <c r="T243" s="129"/>
      <c r="U243" s="129"/>
      <c r="V243" s="129"/>
      <c r="W243" s="129"/>
      <c r="X243" s="129"/>
      <c r="Y243" s="129"/>
      <c r="Z243" s="129"/>
      <c r="AA243" s="129"/>
      <c r="AB243" s="129"/>
      <c r="AC243" s="129"/>
      <c r="AD243" s="129"/>
      <c r="AE243" s="126"/>
    </row>
    <row r="244" spans="2:31" x14ac:dyDescent="0.25">
      <c r="B244" s="126"/>
      <c r="C244" s="126"/>
      <c r="D244" s="126"/>
      <c r="E244" s="126"/>
      <c r="F244" s="126"/>
      <c r="G244" s="126"/>
      <c r="H244" s="126"/>
      <c r="I244" s="126"/>
      <c r="J244" s="126"/>
      <c r="K244" s="126"/>
      <c r="L244" s="126"/>
      <c r="M244" s="126"/>
      <c r="N244" s="126"/>
      <c r="O244" s="166"/>
      <c r="P244" s="166"/>
      <c r="Q244" s="166"/>
      <c r="R244" s="129"/>
      <c r="S244" s="129"/>
      <c r="T244" s="129"/>
      <c r="U244" s="129"/>
      <c r="V244" s="129"/>
      <c r="W244" s="129"/>
      <c r="X244" s="129"/>
      <c r="Y244" s="129"/>
      <c r="Z244" s="129"/>
      <c r="AA244" s="129"/>
      <c r="AB244" s="129"/>
      <c r="AC244" s="129"/>
      <c r="AD244" s="129"/>
      <c r="AE244" s="126"/>
    </row>
    <row r="245" spans="2:31" x14ac:dyDescent="0.25">
      <c r="B245" s="126"/>
      <c r="C245" s="126"/>
      <c r="D245" s="126"/>
      <c r="E245" s="126"/>
      <c r="F245" s="126"/>
      <c r="G245" s="126"/>
      <c r="H245" s="126"/>
      <c r="I245" s="126"/>
      <c r="J245" s="126"/>
      <c r="K245" s="126"/>
      <c r="L245" s="126"/>
      <c r="M245" s="126"/>
      <c r="N245" s="126"/>
      <c r="O245" s="166"/>
      <c r="P245" s="166"/>
      <c r="Q245" s="166"/>
      <c r="R245" s="129"/>
      <c r="S245" s="129"/>
      <c r="T245" s="129"/>
      <c r="U245" s="129"/>
      <c r="V245" s="129"/>
      <c r="W245" s="129"/>
      <c r="X245" s="129"/>
      <c r="Y245" s="129"/>
      <c r="Z245" s="129"/>
      <c r="AA245" s="129"/>
      <c r="AB245" s="129"/>
      <c r="AC245" s="129"/>
      <c r="AD245" s="129"/>
      <c r="AE245" s="126"/>
    </row>
    <row r="246" spans="2:31" x14ac:dyDescent="0.25">
      <c r="B246" s="126"/>
      <c r="C246" s="126"/>
      <c r="D246" s="126"/>
      <c r="E246" s="126"/>
      <c r="F246" s="126"/>
      <c r="G246" s="126"/>
      <c r="H246" s="126"/>
      <c r="I246" s="126"/>
      <c r="J246" s="126"/>
      <c r="K246" s="126"/>
      <c r="L246" s="126"/>
      <c r="M246" s="126"/>
      <c r="N246" s="126"/>
      <c r="O246" s="166"/>
      <c r="P246" s="166"/>
      <c r="Q246" s="166"/>
      <c r="R246" s="129"/>
      <c r="S246" s="129"/>
      <c r="T246" s="129"/>
      <c r="U246" s="129"/>
      <c r="V246" s="129"/>
      <c r="W246" s="129"/>
      <c r="X246" s="129"/>
      <c r="Y246" s="129"/>
      <c r="Z246" s="129"/>
      <c r="AA246" s="129"/>
      <c r="AB246" s="129"/>
      <c r="AC246" s="129"/>
      <c r="AD246" s="129"/>
      <c r="AE246" s="126"/>
    </row>
    <row r="247" spans="2:31" x14ac:dyDescent="0.25">
      <c r="B247" s="126"/>
      <c r="C247" s="126"/>
      <c r="D247" s="126"/>
      <c r="E247" s="126"/>
      <c r="F247" s="126"/>
      <c r="G247" s="126"/>
      <c r="H247" s="126"/>
      <c r="I247" s="126"/>
      <c r="J247" s="126"/>
      <c r="K247" s="126"/>
      <c r="L247" s="126"/>
      <c r="M247" s="126"/>
      <c r="N247" s="126"/>
      <c r="O247" s="166"/>
      <c r="P247" s="166"/>
      <c r="Q247" s="166"/>
      <c r="R247" s="129"/>
      <c r="S247" s="129"/>
      <c r="T247" s="129"/>
      <c r="U247" s="129"/>
      <c r="V247" s="129"/>
      <c r="W247" s="129"/>
      <c r="X247" s="129"/>
      <c r="Y247" s="129"/>
      <c r="Z247" s="129"/>
      <c r="AA247" s="129"/>
      <c r="AB247" s="129"/>
      <c r="AC247" s="129"/>
      <c r="AD247" s="129"/>
      <c r="AE247" s="126"/>
    </row>
    <row r="248" spans="2:31" x14ac:dyDescent="0.25">
      <c r="B248" s="126"/>
      <c r="C248" s="126"/>
      <c r="D248" s="126"/>
      <c r="E248" s="126"/>
      <c r="F248" s="126"/>
      <c r="G248" s="126"/>
      <c r="H248" s="126"/>
      <c r="I248" s="126"/>
      <c r="J248" s="126"/>
      <c r="K248" s="126"/>
      <c r="L248" s="126"/>
      <c r="M248" s="126"/>
      <c r="N248" s="126"/>
      <c r="O248" s="166"/>
      <c r="P248" s="166"/>
      <c r="Q248" s="166"/>
      <c r="R248" s="129"/>
      <c r="S248" s="129"/>
      <c r="T248" s="129"/>
      <c r="U248" s="129"/>
      <c r="V248" s="129"/>
      <c r="W248" s="129"/>
      <c r="X248" s="129"/>
      <c r="Y248" s="129"/>
      <c r="Z248" s="129"/>
      <c r="AA248" s="129"/>
      <c r="AB248" s="129"/>
      <c r="AC248" s="129"/>
      <c r="AD248" s="129"/>
      <c r="AE248" s="126"/>
    </row>
    <row r="249" spans="2:31" x14ac:dyDescent="0.25">
      <c r="B249" s="126"/>
      <c r="C249" s="126"/>
      <c r="D249" s="126"/>
      <c r="E249" s="126"/>
      <c r="F249" s="126"/>
      <c r="G249" s="126"/>
      <c r="H249" s="126"/>
      <c r="I249" s="126"/>
      <c r="J249" s="126"/>
      <c r="K249" s="126"/>
      <c r="L249" s="126"/>
      <c r="M249" s="126"/>
      <c r="N249" s="126"/>
      <c r="O249" s="166"/>
      <c r="P249" s="166"/>
      <c r="Q249" s="166"/>
      <c r="R249" s="129"/>
      <c r="S249" s="129"/>
      <c r="T249" s="129"/>
      <c r="U249" s="129"/>
      <c r="V249" s="129"/>
      <c r="W249" s="129"/>
      <c r="X249" s="129"/>
      <c r="Y249" s="129"/>
      <c r="Z249" s="129"/>
      <c r="AA249" s="129"/>
      <c r="AB249" s="129"/>
      <c r="AC249" s="129"/>
      <c r="AD249" s="129"/>
      <c r="AE249" s="126"/>
    </row>
  </sheetData>
  <autoFilter ref="A10:AE43">
    <filterColumn colId="4">
      <filters>
        <filter val="CONDICIONES_DE_SEGURIDAD"/>
      </filters>
    </filterColumn>
  </autoFilter>
  <mergeCells count="13">
    <mergeCell ref="A5:E5"/>
    <mergeCell ref="F1:G1"/>
    <mergeCell ref="H1:U2"/>
    <mergeCell ref="V1:X2"/>
    <mergeCell ref="F2:G2"/>
    <mergeCell ref="A4:E4"/>
    <mergeCell ref="A6:E6"/>
    <mergeCell ref="A7:E7"/>
    <mergeCell ref="W9:AA9"/>
    <mergeCell ref="AB9:AE9"/>
    <mergeCell ref="J9:N9"/>
    <mergeCell ref="O9:Q9"/>
    <mergeCell ref="S9:V9"/>
  </mergeCells>
  <conditionalFormatting sqref="V22:V37 AE22:AE37 AE41:AE43 V41:V43 AE39 V39">
    <cfRule type="containsText" dxfId="383" priority="201" operator="containsText" text="EXTREMO">
      <formula>NOT(ISERROR(SEARCH("EXTREMO",V22)))</formula>
    </cfRule>
    <cfRule type="containsText" dxfId="382" priority="202" operator="containsText" text="ALTO">
      <formula>NOT(ISERROR(SEARCH("ALTO",V22)))</formula>
    </cfRule>
    <cfRule type="containsText" dxfId="381" priority="203" operator="containsText" text="MODERADO">
      <formula>NOT(ISERROR(SEARCH("MODERADO",V22)))</formula>
    </cfRule>
    <cfRule type="containsText" dxfId="380" priority="204" operator="containsText" text="BAJO">
      <formula>NOT(ISERROR(SEARCH("BAJO",V22)))</formula>
    </cfRule>
  </conditionalFormatting>
  <conditionalFormatting sqref="AE11:AE15 AE17">
    <cfRule type="containsText" dxfId="379" priority="113" operator="containsText" text="EXTREMO">
      <formula>NOT(ISERROR(SEARCH("EXTREMO",AE11)))</formula>
    </cfRule>
    <cfRule type="containsText" dxfId="378" priority="114" operator="containsText" text="ALTO">
      <formula>NOT(ISERROR(SEARCH("ALTO",AE11)))</formula>
    </cfRule>
    <cfRule type="containsText" dxfId="377" priority="115" operator="containsText" text="MODERADO">
      <formula>NOT(ISERROR(SEARCH("MODERADO",AE11)))</formula>
    </cfRule>
    <cfRule type="containsText" dxfId="376" priority="116" operator="containsText" text="BAJO">
      <formula>NOT(ISERROR(SEARCH("BAJO",AE11)))</formula>
    </cfRule>
  </conditionalFormatting>
  <conditionalFormatting sqref="V11:V17">
    <cfRule type="containsText" dxfId="375" priority="117" operator="containsText" text="EXTREMO">
      <formula>NOT(ISERROR(SEARCH("EXTREMO",V11)))</formula>
    </cfRule>
    <cfRule type="containsText" dxfId="374" priority="118" operator="containsText" text="ALTO">
      <formula>NOT(ISERROR(SEARCH("ALTO",V11)))</formula>
    </cfRule>
    <cfRule type="containsText" dxfId="373" priority="119" operator="containsText" text="MODERADO">
      <formula>NOT(ISERROR(SEARCH("MODERADO",V11)))</formula>
    </cfRule>
    <cfRule type="containsText" dxfId="372" priority="120" operator="containsText" text="BAJO">
      <formula>NOT(ISERROR(SEARCH("BAJO",V11)))</formula>
    </cfRule>
  </conditionalFormatting>
  <conditionalFormatting sqref="AE40">
    <cfRule type="containsText" dxfId="371" priority="49" operator="containsText" text="EXTREMO">
      <formula>NOT(ISERROR(SEARCH("EXTREMO",AE40)))</formula>
    </cfRule>
    <cfRule type="containsText" dxfId="370" priority="50" operator="containsText" text="ALTO">
      <formula>NOT(ISERROR(SEARCH("ALTO",AE40)))</formula>
    </cfRule>
    <cfRule type="containsText" dxfId="369" priority="51" operator="containsText" text="MODERADO">
      <formula>NOT(ISERROR(SEARCH("MODERADO",AE40)))</formula>
    </cfRule>
    <cfRule type="containsText" dxfId="368" priority="52" operator="containsText" text="BAJO">
      <formula>NOT(ISERROR(SEARCH("BAJO",AE40)))</formula>
    </cfRule>
  </conditionalFormatting>
  <conditionalFormatting sqref="V40">
    <cfRule type="containsText" dxfId="367" priority="53" operator="containsText" text="EXTREMO">
      <formula>NOT(ISERROR(SEARCH("EXTREMO",V40)))</formula>
    </cfRule>
    <cfRule type="containsText" dxfId="366" priority="54" operator="containsText" text="ALTO">
      <formula>NOT(ISERROR(SEARCH("ALTO",V40)))</formula>
    </cfRule>
    <cfRule type="containsText" dxfId="365" priority="55" operator="containsText" text="MODERADO">
      <formula>NOT(ISERROR(SEARCH("MODERADO",V40)))</formula>
    </cfRule>
    <cfRule type="containsText" dxfId="364" priority="56" operator="containsText" text="BAJO">
      <formula>NOT(ISERROR(SEARCH("BAJO",V40)))</formula>
    </cfRule>
  </conditionalFormatting>
  <conditionalFormatting sqref="AE18">
    <cfRule type="containsText" dxfId="363" priority="33" operator="containsText" text="EXTREMO">
      <formula>NOT(ISERROR(SEARCH("EXTREMO",AE18)))</formula>
    </cfRule>
    <cfRule type="containsText" dxfId="362" priority="34" operator="containsText" text="ALTO">
      <formula>NOT(ISERROR(SEARCH("ALTO",AE18)))</formula>
    </cfRule>
    <cfRule type="containsText" dxfId="361" priority="35" operator="containsText" text="MODERADO">
      <formula>NOT(ISERROR(SEARCH("MODERADO",AE18)))</formula>
    </cfRule>
    <cfRule type="containsText" dxfId="360" priority="36" operator="containsText" text="BAJO">
      <formula>NOT(ISERROR(SEARCH("BAJO",AE18)))</formula>
    </cfRule>
  </conditionalFormatting>
  <conditionalFormatting sqref="V18">
    <cfRule type="containsText" dxfId="359" priority="37" operator="containsText" text="EXTREMO">
      <formula>NOT(ISERROR(SEARCH("EXTREMO",V18)))</formula>
    </cfRule>
    <cfRule type="containsText" dxfId="358" priority="38" operator="containsText" text="ALTO">
      <formula>NOT(ISERROR(SEARCH("ALTO",V18)))</formula>
    </cfRule>
    <cfRule type="containsText" dxfId="357" priority="39" operator="containsText" text="MODERADO">
      <formula>NOT(ISERROR(SEARCH("MODERADO",V18)))</formula>
    </cfRule>
    <cfRule type="containsText" dxfId="356" priority="40" operator="containsText" text="BAJO">
      <formula>NOT(ISERROR(SEARCH("BAJO",V18)))</formula>
    </cfRule>
  </conditionalFormatting>
  <conditionalFormatting sqref="V19">
    <cfRule type="containsText" dxfId="355" priority="29" operator="containsText" text="EXTREMO">
      <formula>NOT(ISERROR(SEARCH("EXTREMO",V19)))</formula>
    </cfRule>
    <cfRule type="containsText" dxfId="354" priority="30" operator="containsText" text="ALTO">
      <formula>NOT(ISERROR(SEARCH("ALTO",V19)))</formula>
    </cfRule>
    <cfRule type="containsText" dxfId="353" priority="31" operator="containsText" text="MODERADO">
      <formula>NOT(ISERROR(SEARCH("MODERADO",V19)))</formula>
    </cfRule>
    <cfRule type="containsText" dxfId="352" priority="32" operator="containsText" text="BAJO">
      <formula>NOT(ISERROR(SEARCH("BAJO",V19)))</formula>
    </cfRule>
  </conditionalFormatting>
  <conditionalFormatting sqref="AE19">
    <cfRule type="containsText" dxfId="351" priority="25" operator="containsText" text="EXTREMO">
      <formula>NOT(ISERROR(SEARCH("EXTREMO",AE19)))</formula>
    </cfRule>
    <cfRule type="containsText" dxfId="350" priority="26" operator="containsText" text="ALTO">
      <formula>NOT(ISERROR(SEARCH("ALTO",AE19)))</formula>
    </cfRule>
    <cfRule type="containsText" dxfId="349" priority="27" operator="containsText" text="MODERADO">
      <formula>NOT(ISERROR(SEARCH("MODERADO",AE19)))</formula>
    </cfRule>
    <cfRule type="containsText" dxfId="348" priority="28" operator="containsText" text="BAJO">
      <formula>NOT(ISERROR(SEARCH("BAJO",AE19)))</formula>
    </cfRule>
  </conditionalFormatting>
  <conditionalFormatting sqref="V21">
    <cfRule type="containsText" dxfId="347" priority="21" operator="containsText" text="EXTREMO">
      <formula>NOT(ISERROR(SEARCH("EXTREMO",V21)))</formula>
    </cfRule>
    <cfRule type="containsText" dxfId="346" priority="22" operator="containsText" text="ALTO">
      <formula>NOT(ISERROR(SEARCH("ALTO",V21)))</formula>
    </cfRule>
    <cfRule type="containsText" dxfId="345" priority="23" operator="containsText" text="MODERADO">
      <formula>NOT(ISERROR(SEARCH("MODERADO",V21)))</formula>
    </cfRule>
    <cfRule type="containsText" dxfId="344" priority="24" operator="containsText" text="BAJO">
      <formula>NOT(ISERROR(SEARCH("BAJO",V21)))</formula>
    </cfRule>
  </conditionalFormatting>
  <conditionalFormatting sqref="AE21">
    <cfRule type="containsText" dxfId="343" priority="17" operator="containsText" text="EXTREMO">
      <formula>NOT(ISERROR(SEARCH("EXTREMO",AE21)))</formula>
    </cfRule>
    <cfRule type="containsText" dxfId="342" priority="18" operator="containsText" text="ALTO">
      <formula>NOT(ISERROR(SEARCH("ALTO",AE21)))</formula>
    </cfRule>
    <cfRule type="containsText" dxfId="341" priority="19" operator="containsText" text="MODERADO">
      <formula>NOT(ISERROR(SEARCH("MODERADO",AE21)))</formula>
    </cfRule>
    <cfRule type="containsText" dxfId="340" priority="20" operator="containsText" text="BAJO">
      <formula>NOT(ISERROR(SEARCH("BAJO",AE21)))</formula>
    </cfRule>
  </conditionalFormatting>
  <conditionalFormatting sqref="V20">
    <cfRule type="containsText" dxfId="339" priority="13" operator="containsText" text="EXTREMO">
      <formula>NOT(ISERROR(SEARCH("EXTREMO",V20)))</formula>
    </cfRule>
    <cfRule type="containsText" dxfId="338" priority="14" operator="containsText" text="ALTO">
      <formula>NOT(ISERROR(SEARCH("ALTO",V20)))</formula>
    </cfRule>
    <cfRule type="containsText" dxfId="337" priority="15" operator="containsText" text="MODERADO">
      <formula>NOT(ISERROR(SEARCH("MODERADO",V20)))</formula>
    </cfRule>
    <cfRule type="containsText" dxfId="336" priority="16" operator="containsText" text="BAJO">
      <formula>NOT(ISERROR(SEARCH("BAJO",V20)))</formula>
    </cfRule>
  </conditionalFormatting>
  <conditionalFormatting sqref="AE20">
    <cfRule type="containsText" dxfId="335" priority="9" operator="containsText" text="EXTREMO">
      <formula>NOT(ISERROR(SEARCH("EXTREMO",AE20)))</formula>
    </cfRule>
    <cfRule type="containsText" dxfId="334" priority="10" operator="containsText" text="ALTO">
      <formula>NOT(ISERROR(SEARCH("ALTO",AE20)))</formula>
    </cfRule>
    <cfRule type="containsText" dxfId="333" priority="11" operator="containsText" text="MODERADO">
      <formula>NOT(ISERROR(SEARCH("MODERADO",AE20)))</formula>
    </cfRule>
    <cfRule type="containsText" dxfId="332" priority="12" operator="containsText" text="BAJO">
      <formula>NOT(ISERROR(SEARCH("BAJO",AE20)))</formula>
    </cfRule>
  </conditionalFormatting>
  <conditionalFormatting sqref="AE16">
    <cfRule type="containsText" dxfId="331" priority="5" operator="containsText" text="EXTREMO">
      <formula>NOT(ISERROR(SEARCH("EXTREMO",AE16)))</formula>
    </cfRule>
    <cfRule type="containsText" dxfId="330" priority="6" operator="containsText" text="ALTO">
      <formula>NOT(ISERROR(SEARCH("ALTO",AE16)))</formula>
    </cfRule>
    <cfRule type="containsText" dxfId="329" priority="7" operator="containsText" text="MODERADO">
      <formula>NOT(ISERROR(SEARCH("MODERADO",AE16)))</formula>
    </cfRule>
    <cfRule type="containsText" dxfId="328" priority="8" operator="containsText" text="BAJO">
      <formula>NOT(ISERROR(SEARCH("BAJO",AE16)))</formula>
    </cfRule>
  </conditionalFormatting>
  <conditionalFormatting sqref="AE38 V38">
    <cfRule type="containsText" dxfId="327" priority="1" operator="containsText" text="EXTREMO">
      <formula>NOT(ISERROR(SEARCH("EXTREMO",V38)))</formula>
    </cfRule>
    <cfRule type="containsText" dxfId="326" priority="2" operator="containsText" text="ALTO">
      <formula>NOT(ISERROR(SEARCH("ALTO",V38)))</formula>
    </cfRule>
    <cfRule type="containsText" dxfId="325" priority="3" operator="containsText" text="MODERADO">
      <formula>NOT(ISERROR(SEARCH("MODERADO",V38)))</formula>
    </cfRule>
    <cfRule type="containsText" dxfId="324" priority="4" operator="containsText" text="BAJO">
      <formula>NOT(ISERROR(SEARCH("BAJO",V38)))</formula>
    </cfRule>
  </conditionalFormatting>
  <dataValidations count="4">
    <dataValidation type="list" allowBlank="1" showInputMessage="1" showErrorMessage="1" sqref="F240:F473">
      <formula1>Virus</formula1>
    </dataValidation>
    <dataValidation type="list" allowBlank="1" showInputMessage="1" showErrorMessage="1" sqref="I46:I243">
      <formula1>Ahogamiento</formula1>
    </dataValidation>
    <dataValidation type="list" allowBlank="1" showInputMessage="1" showErrorMessage="1" sqref="H46:H243">
      <formula1>Ubicación_inadecuada_de_estibas</formula1>
    </dataValidation>
    <dataValidation type="list" allowBlank="1" showInputMessage="1" showErrorMessage="1" sqref="AE11:AE43 V11:V43">
      <formula1>BAJO</formula1>
    </dataValidation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Listados!$L$3:$L$90</xm:f>
          </x14:formula1>
          <xm:sqref>F46:F239</xm:sqref>
        </x14:dataValidation>
        <x14:dataValidation type="list" allowBlank="1" showInputMessage="1" showErrorMessage="1">
          <x14:formula1>
            <xm:f>IF(E11="FISICO",Listados!$D$5:$D$15,IF(E11="BIOLOGICO",Listados!$C$5:$C$13,IF(E11="QUIMICO",Listados!$E$5:$E$12,IF(E11="PSICOSOCIAL",Listados!$F$5:$F$10,IF(E11="BIOMECANICO",Listados!$G$5:$G$12,IF(E11="CONDICIONES_DE_SEGURIDAD",Listados!$H$5:$H$44,IF(E11="FEN_NAT",Listados!$I$5:$I$11,0)))))))</xm:f>
          </x14:formula1>
          <xm:sqref>F11:F38 F40:F43</xm:sqref>
        </x14:dataValidation>
        <x14:dataValidation type="list" allowBlank="1" showInputMessage="1" showErrorMessage="1">
          <x14:formula1>
            <xm:f>Listados!$M$3:$M$64</xm:f>
          </x14:formula1>
          <xm:sqref>H11:H43</xm:sqref>
        </x14:dataValidation>
        <x14:dataValidation type="list" allowBlank="1" showInputMessage="1" showErrorMessage="1">
          <x14:formula1>
            <xm:f>Listados!$J$5:$J$6</xm:f>
          </x14:formula1>
          <xm:sqref>R11:R43</xm:sqref>
        </x14:dataValidation>
        <x14:dataValidation type="list" allowBlank="1" showInputMessage="1" showErrorMessage="1">
          <x14:formula1>
            <xm:f>Listados!$C$4:$I$4</xm:f>
          </x14:formula1>
          <xm:sqref>E11:E43</xm:sqref>
        </x14:dataValidation>
        <x14:dataValidation type="list" allowBlank="1" showInputMessage="1" showErrorMessage="1">
          <x14:formula1>
            <xm:f>Listados!$A$5:$A$6</xm:f>
          </x14:formula1>
          <xm:sqref>D11:D43</xm:sqref>
        </x14:dataValidation>
        <x14:dataValidation type="list" allowBlank="1" showInputMessage="1" showErrorMessage="1">
          <x14:formula1>
            <xm:f>IF(E11="BIOLOGICO",Listados!$N$3:$N$11,IF(E11="FISICO",Listados!$N$12:$N$22,IF(E11="QUIMICO",Listados!$N$23:$N$30,IF(E11="PSICOSOCIAL",Listados!$N$31:$N$36,IF(E11="BIOMECANICO",Listados!$N$37:$N$44,IF(E11="CONDICIONES_DE_SEGURIDAD",Listados!$N$45:$N$84,IF(E11="FEN_NAT",Listados!$N$85:$N$91,0)))))))</xm:f>
          </x14:formula1>
          <xm:sqref>I11:I43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A1:DZ227"/>
  <sheetViews>
    <sheetView showGridLines="0" topLeftCell="R4" zoomScale="85" zoomScaleNormal="85" workbookViewId="0">
      <selection activeCell="AJ4" sqref="AJ4"/>
    </sheetView>
  </sheetViews>
  <sheetFormatPr baseColWidth="10" defaultRowHeight="15" x14ac:dyDescent="0.25"/>
  <cols>
    <col min="1" max="1" width="17.5703125" style="119" customWidth="1"/>
    <col min="2" max="3" width="15.28515625" style="119" customWidth="1"/>
    <col min="4" max="4" width="12.42578125" style="119" customWidth="1"/>
    <col min="5" max="5" width="19.42578125" style="140" customWidth="1"/>
    <col min="6" max="6" width="15.7109375" style="119" customWidth="1"/>
    <col min="7" max="7" width="15.140625" style="119" customWidth="1"/>
    <col min="8" max="8" width="21.42578125" style="119" customWidth="1"/>
    <col min="9" max="9" width="25.5703125" style="119" customWidth="1"/>
    <col min="10" max="14" width="4.7109375" style="119" customWidth="1"/>
    <col min="15" max="15" width="17.7109375" style="119" customWidth="1"/>
    <col min="16" max="17" width="15.7109375" style="119" customWidth="1"/>
    <col min="18" max="18" width="13.140625" style="119" customWidth="1"/>
    <col min="19" max="21" width="3.7109375" style="119" customWidth="1"/>
    <col min="22" max="22" width="16.85546875" style="119" customWidth="1"/>
    <col min="23" max="25" width="15.7109375" style="119" customWidth="1"/>
    <col min="26" max="26" width="22.42578125" style="119" customWidth="1"/>
    <col min="27" max="27" width="15.7109375" style="119" customWidth="1"/>
    <col min="28" max="30" width="3.7109375" style="119" customWidth="1"/>
    <col min="31" max="31" width="18.7109375" style="119" customWidth="1"/>
    <col min="32" max="32" width="10.42578125" style="126" customWidth="1"/>
    <col min="33" max="16384" width="11.42578125" style="126"/>
  </cols>
  <sheetData>
    <row r="1" spans="1:130" ht="19.899999999999999" customHeight="1" x14ac:dyDescent="0.25">
      <c r="C1" s="120"/>
      <c r="D1" s="120"/>
      <c r="E1" s="121" t="s">
        <v>0</v>
      </c>
      <c r="F1" s="199"/>
      <c r="G1" s="200"/>
      <c r="H1" s="201" t="s">
        <v>1</v>
      </c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3"/>
      <c r="V1" s="207"/>
      <c r="W1" s="208"/>
      <c r="X1" s="209"/>
      <c r="Y1" s="122"/>
      <c r="Z1" s="122"/>
      <c r="AA1" s="123"/>
      <c r="AB1" s="124"/>
      <c r="AC1" s="124"/>
      <c r="AD1" s="124"/>
      <c r="AE1" s="124"/>
      <c r="AF1" s="125"/>
      <c r="DZ1" s="126" t="s">
        <v>2</v>
      </c>
    </row>
    <row r="2" spans="1:130" ht="19.149999999999999" customHeight="1" x14ac:dyDescent="0.25">
      <c r="C2" s="120"/>
      <c r="D2" s="127"/>
      <c r="E2" s="121" t="s">
        <v>3</v>
      </c>
      <c r="F2" s="199" t="s">
        <v>148</v>
      </c>
      <c r="G2" s="200"/>
      <c r="H2" s="204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6"/>
      <c r="V2" s="210"/>
      <c r="W2" s="211"/>
      <c r="X2" s="212"/>
      <c r="Y2" s="122"/>
      <c r="Z2" s="122"/>
      <c r="AA2" s="123"/>
      <c r="AB2" s="124"/>
      <c r="AC2" s="124"/>
      <c r="AD2" s="124"/>
      <c r="AE2" s="124"/>
      <c r="AF2" s="125"/>
      <c r="DZ2" s="126" t="s">
        <v>4</v>
      </c>
    </row>
    <row r="3" spans="1:130" ht="15.75" x14ac:dyDescent="0.25">
      <c r="A3" s="128"/>
      <c r="B3" s="129"/>
      <c r="C3" s="12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22"/>
      <c r="R3" s="123"/>
      <c r="S3" s="123"/>
      <c r="T3" s="123"/>
      <c r="U3" s="123"/>
      <c r="V3" s="123"/>
      <c r="W3" s="123"/>
      <c r="X3" s="122"/>
      <c r="Y3" s="122"/>
      <c r="Z3" s="122"/>
      <c r="AA3" s="123"/>
      <c r="AB3" s="124"/>
      <c r="AC3" s="124"/>
      <c r="AD3" s="124"/>
      <c r="AE3" s="124"/>
      <c r="AF3" s="125"/>
      <c r="DZ3" s="126" t="s">
        <v>5</v>
      </c>
    </row>
    <row r="4" spans="1:130" ht="15.75" x14ac:dyDescent="0.25">
      <c r="A4" s="222" t="s">
        <v>474</v>
      </c>
      <c r="B4" s="222"/>
      <c r="C4" s="222"/>
      <c r="D4" s="222"/>
      <c r="E4" s="22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5"/>
      <c r="S4" s="135"/>
      <c r="T4" s="135"/>
      <c r="U4" s="135"/>
      <c r="V4" s="135"/>
      <c r="W4" s="135"/>
      <c r="X4" s="132"/>
      <c r="Y4" s="132"/>
      <c r="Z4" s="132"/>
      <c r="AA4" s="135"/>
      <c r="AB4" s="124"/>
      <c r="AC4" s="124"/>
      <c r="AD4" s="124"/>
      <c r="AE4" s="124"/>
      <c r="AF4" s="125"/>
      <c r="DZ4" s="126" t="s">
        <v>6</v>
      </c>
    </row>
    <row r="5" spans="1:130" x14ac:dyDescent="0.25">
      <c r="A5" s="224" t="s">
        <v>656</v>
      </c>
      <c r="B5" s="224"/>
      <c r="C5" s="224"/>
      <c r="D5" s="224"/>
      <c r="E5" s="224"/>
      <c r="F5" s="136"/>
      <c r="G5" s="132"/>
      <c r="H5" s="133" t="s">
        <v>333</v>
      </c>
      <c r="I5" s="138"/>
      <c r="J5" s="132"/>
      <c r="K5" s="132"/>
      <c r="L5" s="132"/>
      <c r="M5" s="132"/>
      <c r="N5" s="132"/>
      <c r="O5" s="124"/>
      <c r="P5" s="124"/>
      <c r="Q5" s="124"/>
      <c r="R5" s="137"/>
      <c r="S5" s="137"/>
      <c r="T5" s="137"/>
      <c r="U5" s="137"/>
      <c r="V5" s="137"/>
      <c r="W5" s="137"/>
      <c r="X5" s="124"/>
      <c r="Y5" s="124"/>
      <c r="Z5" s="124"/>
      <c r="AA5" s="137"/>
      <c r="AB5" s="124"/>
      <c r="AC5" s="124"/>
      <c r="AD5" s="124"/>
      <c r="AE5" s="124"/>
      <c r="AF5" s="125"/>
    </row>
    <row r="6" spans="1:130" x14ac:dyDescent="0.25">
      <c r="A6" s="219" t="s">
        <v>341</v>
      </c>
      <c r="B6" s="219"/>
      <c r="C6" s="219"/>
      <c r="D6" s="219"/>
      <c r="E6" s="219"/>
      <c r="F6" s="138"/>
      <c r="G6" s="132"/>
      <c r="H6" s="132"/>
      <c r="I6" s="132"/>
      <c r="J6" s="132"/>
      <c r="K6" s="132"/>
      <c r="L6" s="132"/>
      <c r="M6" s="132"/>
      <c r="N6" s="132"/>
      <c r="O6" s="124"/>
      <c r="P6" s="124"/>
      <c r="Q6" s="124"/>
      <c r="R6" s="137"/>
      <c r="S6" s="137"/>
      <c r="T6" s="137"/>
      <c r="U6" s="137"/>
      <c r="V6" s="137"/>
      <c r="W6" s="137"/>
      <c r="X6" s="124"/>
      <c r="Y6" s="124"/>
      <c r="Z6" s="124"/>
      <c r="AA6" s="137"/>
      <c r="AB6" s="124"/>
      <c r="AC6" s="124"/>
      <c r="AD6" s="124"/>
      <c r="AE6" s="124"/>
      <c r="AF6" s="125"/>
    </row>
    <row r="7" spans="1:130" ht="15" customHeight="1" x14ac:dyDescent="0.25">
      <c r="A7" s="220" t="s">
        <v>356</v>
      </c>
      <c r="B7" s="220"/>
      <c r="C7" s="220"/>
      <c r="D7" s="220"/>
      <c r="E7" s="220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24"/>
      <c r="AC7" s="124"/>
      <c r="AD7" s="124"/>
      <c r="AE7" s="124"/>
      <c r="AF7" s="125"/>
      <c r="DZ7" s="126" t="s">
        <v>7</v>
      </c>
    </row>
    <row r="8" spans="1:130" ht="10.9" customHeight="1" thickBot="1" x14ac:dyDescent="0.3">
      <c r="A8" s="139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24"/>
      <c r="AC8" s="124"/>
      <c r="AD8" s="124"/>
      <c r="AE8" s="124"/>
      <c r="AF8" s="125"/>
      <c r="DZ8" s="126" t="s">
        <v>8</v>
      </c>
    </row>
    <row r="9" spans="1:130" ht="26.45" customHeight="1" thickBot="1" x14ac:dyDescent="0.3">
      <c r="J9" s="216" t="s">
        <v>18</v>
      </c>
      <c r="K9" s="217"/>
      <c r="L9" s="217"/>
      <c r="M9" s="217"/>
      <c r="N9" s="218"/>
      <c r="O9" s="216" t="s">
        <v>19</v>
      </c>
      <c r="P9" s="217"/>
      <c r="Q9" s="218"/>
      <c r="S9" s="216" t="s">
        <v>21</v>
      </c>
      <c r="T9" s="217"/>
      <c r="U9" s="217"/>
      <c r="V9" s="218"/>
      <c r="W9" s="216" t="s">
        <v>22</v>
      </c>
      <c r="X9" s="217"/>
      <c r="Y9" s="217"/>
      <c r="Z9" s="217"/>
      <c r="AA9" s="218"/>
      <c r="AB9" s="216" t="s">
        <v>23</v>
      </c>
      <c r="AC9" s="217"/>
      <c r="AD9" s="217"/>
      <c r="AE9" s="218"/>
      <c r="AF9" s="125"/>
      <c r="DZ9" s="126" t="s">
        <v>24</v>
      </c>
    </row>
    <row r="10" spans="1:130" ht="83.45" customHeight="1" x14ac:dyDescent="0.25">
      <c r="A10" s="141" t="s">
        <v>9</v>
      </c>
      <c r="B10" s="141" t="s">
        <v>10</v>
      </c>
      <c r="C10" s="141" t="s">
        <v>11</v>
      </c>
      <c r="D10" s="141" t="s">
        <v>12</v>
      </c>
      <c r="E10" s="141" t="s">
        <v>13</v>
      </c>
      <c r="F10" s="141" t="s">
        <v>14</v>
      </c>
      <c r="G10" s="141" t="s">
        <v>15</v>
      </c>
      <c r="H10" s="141" t="s">
        <v>16</v>
      </c>
      <c r="I10" s="141" t="s">
        <v>17</v>
      </c>
      <c r="J10" s="142" t="s">
        <v>25</v>
      </c>
      <c r="K10" s="143" t="s">
        <v>26</v>
      </c>
      <c r="L10" s="143" t="s">
        <v>27</v>
      </c>
      <c r="M10" s="143" t="s">
        <v>28</v>
      </c>
      <c r="N10" s="144" t="s">
        <v>29</v>
      </c>
      <c r="O10" s="145" t="s">
        <v>30</v>
      </c>
      <c r="P10" s="146" t="s">
        <v>31</v>
      </c>
      <c r="Q10" s="147" t="s">
        <v>32</v>
      </c>
      <c r="R10" s="148" t="s">
        <v>20</v>
      </c>
      <c r="S10" s="149" t="s">
        <v>33</v>
      </c>
      <c r="T10" s="150" t="s">
        <v>34</v>
      </c>
      <c r="U10" s="150" t="s">
        <v>35</v>
      </c>
      <c r="V10" s="147" t="s">
        <v>36</v>
      </c>
      <c r="W10" s="145" t="s">
        <v>37</v>
      </c>
      <c r="X10" s="146" t="s">
        <v>38</v>
      </c>
      <c r="Y10" s="146" t="s">
        <v>39</v>
      </c>
      <c r="Z10" s="146" t="s">
        <v>40</v>
      </c>
      <c r="AA10" s="147" t="s">
        <v>41</v>
      </c>
      <c r="AB10" s="149" t="s">
        <v>33</v>
      </c>
      <c r="AC10" s="150" t="s">
        <v>34</v>
      </c>
      <c r="AD10" s="150" t="s">
        <v>35</v>
      </c>
      <c r="AE10" s="147" t="s">
        <v>36</v>
      </c>
      <c r="AF10" s="151"/>
      <c r="DZ10" s="126" t="s">
        <v>50</v>
      </c>
    </row>
    <row r="11" spans="1:130" ht="156" x14ac:dyDescent="0.25">
      <c r="A11" s="152" t="s">
        <v>475</v>
      </c>
      <c r="B11" s="152" t="s">
        <v>626</v>
      </c>
      <c r="C11" s="152" t="s">
        <v>480</v>
      </c>
      <c r="D11" s="152" t="s">
        <v>51</v>
      </c>
      <c r="E11" s="152" t="s">
        <v>44</v>
      </c>
      <c r="F11" s="152" t="s">
        <v>87</v>
      </c>
      <c r="G11" s="153" t="s">
        <v>423</v>
      </c>
      <c r="H11" s="152" t="s">
        <v>196</v>
      </c>
      <c r="I11" s="152" t="s">
        <v>241</v>
      </c>
      <c r="J11" s="154"/>
      <c r="K11" s="154"/>
      <c r="L11" s="154"/>
      <c r="M11" s="154"/>
      <c r="N11" s="155"/>
      <c r="O11" s="153" t="s">
        <v>292</v>
      </c>
      <c r="P11" s="152" t="s">
        <v>481</v>
      </c>
      <c r="Q11" s="156" t="s">
        <v>559</v>
      </c>
      <c r="R11" s="152" t="s">
        <v>51</v>
      </c>
      <c r="S11" s="152">
        <v>2</v>
      </c>
      <c r="T11" s="152">
        <v>3</v>
      </c>
      <c r="U11" s="157">
        <f t="shared" ref="U11:U21" si="0">S11*T11</f>
        <v>6</v>
      </c>
      <c r="V11" s="155" t="str">
        <f t="shared" ref="V11:V21" si="1">IF(U11&lt;=4,"BAJO",IF(U11&lt;=9,"MODERADO",IF(U11&lt;=15,"ALTO",IF(U11&lt;=25,"EXTREMO","N/A"))))</f>
        <v>MODERADO</v>
      </c>
      <c r="W11" s="152" t="s">
        <v>292</v>
      </c>
      <c r="X11" s="152" t="s">
        <v>292</v>
      </c>
      <c r="Y11" s="152" t="s">
        <v>292</v>
      </c>
      <c r="Z11" s="153" t="s">
        <v>558</v>
      </c>
      <c r="AA11" s="152" t="s">
        <v>482</v>
      </c>
      <c r="AB11" s="152">
        <v>2</v>
      </c>
      <c r="AC11" s="152">
        <v>3</v>
      </c>
      <c r="AD11" s="157">
        <f t="shared" ref="AD11:AD21" si="2">AB11*AC11</f>
        <v>6</v>
      </c>
      <c r="AE11" s="155" t="str">
        <f t="shared" ref="AE11:AE21" si="3">IF(AD11&lt;=4,"BAJO",IF(AD11&lt;=9,"MODERADO",IF(AD11&lt;=15,"ALTO",IF(AD11&lt;=25,"EXTREMO","N/A"))))</f>
        <v>MODERADO</v>
      </c>
      <c r="AF11" s="125"/>
      <c r="DZ11" s="126" t="s">
        <v>58</v>
      </c>
    </row>
    <row r="12" spans="1:130" ht="156" x14ac:dyDescent="0.25">
      <c r="A12" s="152" t="s">
        <v>475</v>
      </c>
      <c r="B12" s="152" t="s">
        <v>626</v>
      </c>
      <c r="C12" s="152" t="s">
        <v>480</v>
      </c>
      <c r="D12" s="152" t="s">
        <v>51</v>
      </c>
      <c r="E12" s="152" t="s">
        <v>44</v>
      </c>
      <c r="F12" s="152" t="s">
        <v>61</v>
      </c>
      <c r="G12" s="153" t="s">
        <v>428</v>
      </c>
      <c r="H12" s="152" t="s">
        <v>215</v>
      </c>
      <c r="I12" s="152" t="s">
        <v>234</v>
      </c>
      <c r="J12" s="154"/>
      <c r="K12" s="154"/>
      <c r="L12" s="154"/>
      <c r="M12" s="154"/>
      <c r="N12" s="155"/>
      <c r="O12" s="153" t="s">
        <v>292</v>
      </c>
      <c r="P12" s="152" t="s">
        <v>483</v>
      </c>
      <c r="Q12" s="156" t="s">
        <v>292</v>
      </c>
      <c r="R12" s="152" t="s">
        <v>51</v>
      </c>
      <c r="S12" s="152">
        <v>2</v>
      </c>
      <c r="T12" s="152">
        <v>2</v>
      </c>
      <c r="U12" s="157">
        <f t="shared" si="0"/>
        <v>4</v>
      </c>
      <c r="V12" s="155" t="str">
        <f t="shared" si="1"/>
        <v>BAJO</v>
      </c>
      <c r="W12" s="152" t="s">
        <v>292</v>
      </c>
      <c r="X12" s="152" t="s">
        <v>292</v>
      </c>
      <c r="Y12" s="152" t="s">
        <v>292</v>
      </c>
      <c r="Z12" s="153" t="s">
        <v>429</v>
      </c>
      <c r="AA12" s="152" t="s">
        <v>430</v>
      </c>
      <c r="AB12" s="152">
        <v>2</v>
      </c>
      <c r="AC12" s="152">
        <v>2</v>
      </c>
      <c r="AD12" s="157">
        <f t="shared" si="2"/>
        <v>4</v>
      </c>
      <c r="AE12" s="155" t="str">
        <f t="shared" si="3"/>
        <v>BAJO</v>
      </c>
      <c r="AF12" s="125"/>
    </row>
    <row r="13" spans="1:130" ht="156" x14ac:dyDescent="0.25">
      <c r="A13" s="152" t="s">
        <v>475</v>
      </c>
      <c r="B13" s="152" t="s">
        <v>626</v>
      </c>
      <c r="C13" s="152" t="s">
        <v>480</v>
      </c>
      <c r="D13" s="152" t="s">
        <v>51</v>
      </c>
      <c r="E13" s="152" t="s">
        <v>44</v>
      </c>
      <c r="F13" s="152" t="s">
        <v>75</v>
      </c>
      <c r="G13" s="153" t="s">
        <v>563</v>
      </c>
      <c r="H13" s="152" t="s">
        <v>215</v>
      </c>
      <c r="I13" s="152" t="s">
        <v>237</v>
      </c>
      <c r="J13" s="154"/>
      <c r="K13" s="154"/>
      <c r="L13" s="154"/>
      <c r="M13" s="154"/>
      <c r="N13" s="155"/>
      <c r="O13" s="153" t="s">
        <v>424</v>
      </c>
      <c r="P13" s="152" t="s">
        <v>425</v>
      </c>
      <c r="Q13" s="156" t="s">
        <v>292</v>
      </c>
      <c r="R13" s="152" t="s">
        <v>51</v>
      </c>
      <c r="S13" s="152">
        <v>2</v>
      </c>
      <c r="T13" s="152">
        <v>2</v>
      </c>
      <c r="U13" s="157">
        <f t="shared" si="0"/>
        <v>4</v>
      </c>
      <c r="V13" s="155" t="str">
        <f t="shared" si="1"/>
        <v>BAJO</v>
      </c>
      <c r="W13" s="152" t="s">
        <v>292</v>
      </c>
      <c r="X13" s="152" t="s">
        <v>292</v>
      </c>
      <c r="Y13" s="152" t="s">
        <v>426</v>
      </c>
      <c r="Z13" s="153" t="s">
        <v>427</v>
      </c>
      <c r="AA13" s="152" t="s">
        <v>292</v>
      </c>
      <c r="AB13" s="152">
        <v>2</v>
      </c>
      <c r="AC13" s="152">
        <v>2</v>
      </c>
      <c r="AD13" s="157">
        <f t="shared" si="2"/>
        <v>4</v>
      </c>
      <c r="AE13" s="155" t="str">
        <f t="shared" si="3"/>
        <v>BAJO</v>
      </c>
      <c r="AF13" s="125"/>
    </row>
    <row r="14" spans="1:130" ht="156" x14ac:dyDescent="0.25">
      <c r="A14" s="152" t="s">
        <v>475</v>
      </c>
      <c r="B14" s="152" t="s">
        <v>626</v>
      </c>
      <c r="C14" s="152" t="s">
        <v>480</v>
      </c>
      <c r="D14" s="152" t="s">
        <v>51</v>
      </c>
      <c r="E14" s="152" t="s">
        <v>43</v>
      </c>
      <c r="F14" s="152" t="s">
        <v>53</v>
      </c>
      <c r="G14" s="153" t="s">
        <v>348</v>
      </c>
      <c r="H14" s="152" t="s">
        <v>257</v>
      </c>
      <c r="I14" s="152" t="s">
        <v>218</v>
      </c>
      <c r="J14" s="154"/>
      <c r="K14" s="154"/>
      <c r="L14" s="154"/>
      <c r="M14" s="154"/>
      <c r="N14" s="155"/>
      <c r="O14" s="153" t="s">
        <v>292</v>
      </c>
      <c r="P14" s="152" t="s">
        <v>351</v>
      </c>
      <c r="Q14" s="156" t="s">
        <v>292</v>
      </c>
      <c r="R14" s="152" t="s">
        <v>51</v>
      </c>
      <c r="S14" s="152">
        <v>1</v>
      </c>
      <c r="T14" s="152">
        <v>3</v>
      </c>
      <c r="U14" s="157">
        <f t="shared" si="0"/>
        <v>3</v>
      </c>
      <c r="V14" s="155" t="str">
        <f t="shared" si="1"/>
        <v>BAJO</v>
      </c>
      <c r="W14" s="152" t="s">
        <v>292</v>
      </c>
      <c r="X14" s="152" t="s">
        <v>292</v>
      </c>
      <c r="Y14" s="152" t="s">
        <v>292</v>
      </c>
      <c r="Z14" s="153" t="s">
        <v>352</v>
      </c>
      <c r="AA14" s="152" t="s">
        <v>292</v>
      </c>
      <c r="AB14" s="152">
        <v>1</v>
      </c>
      <c r="AC14" s="152">
        <v>3</v>
      </c>
      <c r="AD14" s="157">
        <f t="shared" si="2"/>
        <v>3</v>
      </c>
      <c r="AE14" s="155" t="str">
        <f t="shared" si="3"/>
        <v>BAJO</v>
      </c>
      <c r="AF14" s="125"/>
    </row>
    <row r="15" spans="1:130" ht="156" x14ac:dyDescent="0.25">
      <c r="A15" s="152" t="s">
        <v>475</v>
      </c>
      <c r="B15" s="152" t="s">
        <v>626</v>
      </c>
      <c r="C15" s="152" t="s">
        <v>480</v>
      </c>
      <c r="D15" s="152" t="s">
        <v>51</v>
      </c>
      <c r="E15" s="152" t="s">
        <v>43</v>
      </c>
      <c r="F15" s="152" t="s">
        <v>60</v>
      </c>
      <c r="G15" s="153" t="s">
        <v>349</v>
      </c>
      <c r="H15" s="152" t="s">
        <v>196</v>
      </c>
      <c r="I15" s="152" t="s">
        <v>221</v>
      </c>
      <c r="J15" s="154"/>
      <c r="K15" s="154"/>
      <c r="L15" s="154"/>
      <c r="M15" s="154"/>
      <c r="N15" s="155"/>
      <c r="O15" s="153" t="s">
        <v>292</v>
      </c>
      <c r="P15" s="152" t="s">
        <v>431</v>
      </c>
      <c r="Q15" s="156" t="s">
        <v>292</v>
      </c>
      <c r="R15" s="152" t="s">
        <v>51</v>
      </c>
      <c r="S15" s="152">
        <v>1</v>
      </c>
      <c r="T15" s="152">
        <v>3</v>
      </c>
      <c r="U15" s="157">
        <f t="shared" si="0"/>
        <v>3</v>
      </c>
      <c r="V15" s="155" t="str">
        <f t="shared" si="1"/>
        <v>BAJO</v>
      </c>
      <c r="W15" s="152" t="s">
        <v>292</v>
      </c>
      <c r="X15" s="152" t="s">
        <v>292</v>
      </c>
      <c r="Y15" s="152" t="s">
        <v>292</v>
      </c>
      <c r="Z15" s="153" t="s">
        <v>432</v>
      </c>
      <c r="AA15" s="152" t="s">
        <v>564</v>
      </c>
      <c r="AB15" s="152">
        <v>1</v>
      </c>
      <c r="AC15" s="152">
        <v>3</v>
      </c>
      <c r="AD15" s="157">
        <f t="shared" si="2"/>
        <v>3</v>
      </c>
      <c r="AE15" s="155" t="str">
        <f t="shared" si="3"/>
        <v>BAJO</v>
      </c>
      <c r="AF15" s="125"/>
    </row>
    <row r="16" spans="1:130" ht="96" x14ac:dyDescent="0.25">
      <c r="A16" s="152" t="s">
        <v>475</v>
      </c>
      <c r="B16" s="152" t="s">
        <v>581</v>
      </c>
      <c r="C16" s="152" t="s">
        <v>575</v>
      </c>
      <c r="D16" s="152" t="s">
        <v>59</v>
      </c>
      <c r="E16" s="152" t="s">
        <v>45</v>
      </c>
      <c r="F16" s="152" t="s">
        <v>164</v>
      </c>
      <c r="G16" s="153" t="s">
        <v>574</v>
      </c>
      <c r="H16" s="152" t="s">
        <v>192</v>
      </c>
      <c r="I16" s="152" t="s">
        <v>249</v>
      </c>
      <c r="J16" s="154"/>
      <c r="K16" s="154"/>
      <c r="L16" s="154"/>
      <c r="M16" s="154"/>
      <c r="N16" s="155"/>
      <c r="O16" s="153" t="s">
        <v>292</v>
      </c>
      <c r="P16" s="153" t="s">
        <v>292</v>
      </c>
      <c r="Q16" s="156" t="s">
        <v>576</v>
      </c>
      <c r="R16" s="152" t="s">
        <v>51</v>
      </c>
      <c r="S16" s="152">
        <v>3</v>
      </c>
      <c r="T16" s="152">
        <v>2</v>
      </c>
      <c r="U16" s="157">
        <f t="shared" si="0"/>
        <v>6</v>
      </c>
      <c r="V16" s="155" t="str">
        <f t="shared" si="1"/>
        <v>MODERADO</v>
      </c>
      <c r="W16" s="153" t="s">
        <v>292</v>
      </c>
      <c r="X16" s="153" t="s">
        <v>292</v>
      </c>
      <c r="Y16" s="152" t="s">
        <v>580</v>
      </c>
      <c r="Z16" s="153" t="s">
        <v>577</v>
      </c>
      <c r="AA16" s="152" t="s">
        <v>579</v>
      </c>
      <c r="AB16" s="152">
        <v>3</v>
      </c>
      <c r="AC16" s="152">
        <v>2</v>
      </c>
      <c r="AD16" s="157">
        <f t="shared" si="2"/>
        <v>6</v>
      </c>
      <c r="AE16" s="155" t="str">
        <f t="shared" si="3"/>
        <v>MODERADO</v>
      </c>
      <c r="AF16" s="125"/>
    </row>
    <row r="17" spans="1:130" ht="108" x14ac:dyDescent="0.25">
      <c r="A17" s="152" t="s">
        <v>475</v>
      </c>
      <c r="B17" s="152" t="s">
        <v>572</v>
      </c>
      <c r="C17" s="152" t="s">
        <v>573</v>
      </c>
      <c r="D17" s="152" t="s">
        <v>59</v>
      </c>
      <c r="E17" s="152" t="s">
        <v>45</v>
      </c>
      <c r="F17" s="152" t="s">
        <v>88</v>
      </c>
      <c r="G17" s="153" t="s">
        <v>433</v>
      </c>
      <c r="H17" s="152" t="s">
        <v>192</v>
      </c>
      <c r="I17" s="152" t="s">
        <v>251</v>
      </c>
      <c r="J17" s="154"/>
      <c r="K17" s="154"/>
      <c r="L17" s="154"/>
      <c r="M17" s="154"/>
      <c r="N17" s="155"/>
      <c r="O17" s="153" t="s">
        <v>292</v>
      </c>
      <c r="P17" s="153" t="s">
        <v>578</v>
      </c>
      <c r="Q17" s="156" t="s">
        <v>576</v>
      </c>
      <c r="R17" s="152" t="s">
        <v>51</v>
      </c>
      <c r="S17" s="152">
        <v>3</v>
      </c>
      <c r="T17" s="152">
        <v>2</v>
      </c>
      <c r="U17" s="157">
        <f t="shared" si="0"/>
        <v>6</v>
      </c>
      <c r="V17" s="155" t="str">
        <f t="shared" si="1"/>
        <v>MODERADO</v>
      </c>
      <c r="W17" s="153" t="s">
        <v>292</v>
      </c>
      <c r="X17" s="153" t="s">
        <v>292</v>
      </c>
      <c r="Y17" s="153" t="s">
        <v>292</v>
      </c>
      <c r="Z17" s="153" t="s">
        <v>435</v>
      </c>
      <c r="AA17" s="152" t="s">
        <v>434</v>
      </c>
      <c r="AB17" s="152">
        <v>3</v>
      </c>
      <c r="AC17" s="152">
        <v>2</v>
      </c>
      <c r="AD17" s="157">
        <f t="shared" si="2"/>
        <v>6</v>
      </c>
      <c r="AE17" s="155" t="str">
        <f t="shared" si="3"/>
        <v>MODERADO</v>
      </c>
      <c r="AF17" s="125"/>
    </row>
    <row r="18" spans="1:130" ht="84" x14ac:dyDescent="0.25">
      <c r="A18" s="152" t="s">
        <v>475</v>
      </c>
      <c r="B18" s="152" t="s">
        <v>586</v>
      </c>
      <c r="C18" s="153" t="s">
        <v>468</v>
      </c>
      <c r="D18" s="152" t="s">
        <v>51</v>
      </c>
      <c r="E18" s="152" t="s">
        <v>47</v>
      </c>
      <c r="F18" s="152" t="s">
        <v>69</v>
      </c>
      <c r="G18" s="153" t="s">
        <v>584</v>
      </c>
      <c r="H18" s="152" t="s">
        <v>138</v>
      </c>
      <c r="I18" s="152" t="s">
        <v>255</v>
      </c>
      <c r="J18" s="159"/>
      <c r="K18" s="159"/>
      <c r="L18" s="159"/>
      <c r="M18" s="154"/>
      <c r="N18" s="154"/>
      <c r="O18" s="156" t="s">
        <v>398</v>
      </c>
      <c r="P18" s="156" t="s">
        <v>399</v>
      </c>
      <c r="Q18" s="156" t="s">
        <v>292</v>
      </c>
      <c r="R18" s="152" t="s">
        <v>51</v>
      </c>
      <c r="S18" s="152">
        <v>3</v>
      </c>
      <c r="T18" s="152">
        <v>3</v>
      </c>
      <c r="U18" s="157">
        <f t="shared" si="0"/>
        <v>9</v>
      </c>
      <c r="V18" s="155" t="str">
        <f t="shared" si="1"/>
        <v>MODERADO</v>
      </c>
      <c r="W18" s="158" t="s">
        <v>292</v>
      </c>
      <c r="X18" s="158" t="s">
        <v>292</v>
      </c>
      <c r="Y18" s="158" t="s">
        <v>476</v>
      </c>
      <c r="Z18" s="158" t="s">
        <v>585</v>
      </c>
      <c r="AA18" s="158" t="s">
        <v>292</v>
      </c>
      <c r="AB18" s="152">
        <v>3</v>
      </c>
      <c r="AC18" s="152">
        <v>3</v>
      </c>
      <c r="AD18" s="157">
        <f t="shared" si="2"/>
        <v>9</v>
      </c>
      <c r="AE18" s="155" t="str">
        <f t="shared" si="3"/>
        <v>MODERADO</v>
      </c>
      <c r="AF18" s="125"/>
    </row>
    <row r="19" spans="1:130" ht="84" x14ac:dyDescent="0.25">
      <c r="A19" s="152" t="s">
        <v>475</v>
      </c>
      <c r="B19" s="152" t="s">
        <v>586</v>
      </c>
      <c r="C19" s="152" t="s">
        <v>468</v>
      </c>
      <c r="D19" s="152" t="s">
        <v>51</v>
      </c>
      <c r="E19" s="152" t="s">
        <v>47</v>
      </c>
      <c r="F19" s="152" t="s">
        <v>400</v>
      </c>
      <c r="G19" s="153" t="s">
        <v>477</v>
      </c>
      <c r="H19" s="152" t="s">
        <v>120</v>
      </c>
      <c r="I19" s="152" t="s">
        <v>255</v>
      </c>
      <c r="J19" s="159"/>
      <c r="K19" s="159"/>
      <c r="L19" s="159"/>
      <c r="M19" s="155"/>
      <c r="N19" s="155"/>
      <c r="O19" s="156" t="s">
        <v>401</v>
      </c>
      <c r="P19" s="156" t="s">
        <v>402</v>
      </c>
      <c r="Q19" s="156" t="s">
        <v>292</v>
      </c>
      <c r="R19" s="152" t="s">
        <v>51</v>
      </c>
      <c r="S19" s="152">
        <v>3</v>
      </c>
      <c r="T19" s="152">
        <v>2</v>
      </c>
      <c r="U19" s="157">
        <f t="shared" si="0"/>
        <v>6</v>
      </c>
      <c r="V19" s="155" t="str">
        <f t="shared" si="1"/>
        <v>MODERADO</v>
      </c>
      <c r="W19" s="160" t="s">
        <v>292</v>
      </c>
      <c r="X19" s="160" t="s">
        <v>292</v>
      </c>
      <c r="Y19" s="158" t="s">
        <v>301</v>
      </c>
      <c r="Z19" s="175" t="s">
        <v>587</v>
      </c>
      <c r="AA19" s="160" t="s">
        <v>292</v>
      </c>
      <c r="AB19" s="152">
        <v>3</v>
      </c>
      <c r="AC19" s="152">
        <v>2</v>
      </c>
      <c r="AD19" s="157">
        <f t="shared" si="2"/>
        <v>6</v>
      </c>
      <c r="AE19" s="155" t="str">
        <f t="shared" si="3"/>
        <v>MODERADO</v>
      </c>
      <c r="AF19" s="125"/>
    </row>
    <row r="20" spans="1:130" ht="120" x14ac:dyDescent="0.25">
      <c r="A20" s="152" t="s">
        <v>475</v>
      </c>
      <c r="B20" s="152" t="s">
        <v>590</v>
      </c>
      <c r="C20" s="152" t="s">
        <v>630</v>
      </c>
      <c r="D20" s="152" t="s">
        <v>51</v>
      </c>
      <c r="E20" s="152" t="s">
        <v>47</v>
      </c>
      <c r="F20" s="152" t="s">
        <v>233</v>
      </c>
      <c r="G20" s="153" t="s">
        <v>479</v>
      </c>
      <c r="H20" s="152" t="s">
        <v>193</v>
      </c>
      <c r="I20" s="152" t="s">
        <v>255</v>
      </c>
      <c r="J20" s="159"/>
      <c r="K20" s="159"/>
      <c r="L20" s="159"/>
      <c r="M20" s="155"/>
      <c r="N20" s="155"/>
      <c r="O20" s="152" t="s">
        <v>404</v>
      </c>
      <c r="P20" s="152" t="s">
        <v>403</v>
      </c>
      <c r="Q20" s="156" t="s">
        <v>292</v>
      </c>
      <c r="R20" s="152" t="s">
        <v>51</v>
      </c>
      <c r="S20" s="152">
        <v>3</v>
      </c>
      <c r="T20" s="152">
        <v>3</v>
      </c>
      <c r="U20" s="157">
        <f t="shared" si="0"/>
        <v>9</v>
      </c>
      <c r="V20" s="155" t="str">
        <f t="shared" si="1"/>
        <v>MODERADO</v>
      </c>
      <c r="W20" s="152" t="s">
        <v>292</v>
      </c>
      <c r="X20" s="152" t="s">
        <v>292</v>
      </c>
      <c r="Y20" s="152" t="s">
        <v>588</v>
      </c>
      <c r="Z20" s="153" t="s">
        <v>589</v>
      </c>
      <c r="AA20" s="153" t="s">
        <v>329</v>
      </c>
      <c r="AB20" s="152">
        <v>3</v>
      </c>
      <c r="AC20" s="152">
        <v>3</v>
      </c>
      <c r="AD20" s="157">
        <f t="shared" si="2"/>
        <v>9</v>
      </c>
      <c r="AE20" s="155" t="str">
        <f t="shared" si="3"/>
        <v>MODERADO</v>
      </c>
      <c r="AF20" s="125"/>
    </row>
    <row r="21" spans="1:130" ht="108" x14ac:dyDescent="0.25">
      <c r="A21" s="152" t="s">
        <v>475</v>
      </c>
      <c r="B21" s="152" t="s">
        <v>591</v>
      </c>
      <c r="C21" s="152" t="s">
        <v>473</v>
      </c>
      <c r="D21" s="152" t="s">
        <v>51</v>
      </c>
      <c r="E21" s="152" t="s">
        <v>47</v>
      </c>
      <c r="F21" s="152" t="s">
        <v>233</v>
      </c>
      <c r="G21" s="153" t="s">
        <v>478</v>
      </c>
      <c r="H21" s="152" t="s">
        <v>193</v>
      </c>
      <c r="I21" s="152" t="s">
        <v>255</v>
      </c>
      <c r="J21" s="159"/>
      <c r="K21" s="159"/>
      <c r="L21" s="159"/>
      <c r="M21" s="155"/>
      <c r="N21" s="155"/>
      <c r="O21" s="152" t="s">
        <v>404</v>
      </c>
      <c r="P21" s="152" t="s">
        <v>403</v>
      </c>
      <c r="Q21" s="156" t="s">
        <v>292</v>
      </c>
      <c r="R21" s="152" t="s">
        <v>51</v>
      </c>
      <c r="S21" s="152">
        <v>3</v>
      </c>
      <c r="T21" s="152">
        <v>4</v>
      </c>
      <c r="U21" s="157">
        <f t="shared" si="0"/>
        <v>12</v>
      </c>
      <c r="V21" s="155" t="str">
        <f t="shared" si="1"/>
        <v>ALTO</v>
      </c>
      <c r="W21" s="152" t="s">
        <v>292</v>
      </c>
      <c r="X21" s="152" t="s">
        <v>292</v>
      </c>
      <c r="Y21" s="152" t="s">
        <v>588</v>
      </c>
      <c r="Z21" s="153" t="s">
        <v>589</v>
      </c>
      <c r="AA21" s="153" t="s">
        <v>329</v>
      </c>
      <c r="AB21" s="152">
        <v>3</v>
      </c>
      <c r="AC21" s="152">
        <v>4</v>
      </c>
      <c r="AD21" s="157">
        <f t="shared" si="2"/>
        <v>12</v>
      </c>
      <c r="AE21" s="155" t="str">
        <f t="shared" si="3"/>
        <v>ALTO</v>
      </c>
      <c r="AF21" s="125"/>
      <c r="DZ21" s="126" t="s">
        <v>58</v>
      </c>
    </row>
    <row r="22" spans="1:130" ht="180" x14ac:dyDescent="0.25">
      <c r="A22" s="152" t="s">
        <v>475</v>
      </c>
      <c r="B22" s="152" t="s">
        <v>626</v>
      </c>
      <c r="C22" s="152" t="s">
        <v>480</v>
      </c>
      <c r="D22" s="152" t="s">
        <v>51</v>
      </c>
      <c r="E22" s="152" t="s">
        <v>46</v>
      </c>
      <c r="F22" s="152" t="s">
        <v>55</v>
      </c>
      <c r="G22" s="153" t="s">
        <v>366</v>
      </c>
      <c r="H22" s="152" t="s">
        <v>215</v>
      </c>
      <c r="I22" s="152" t="s">
        <v>252</v>
      </c>
      <c r="J22" s="159"/>
      <c r="K22" s="159"/>
      <c r="L22" s="159"/>
      <c r="M22" s="159"/>
      <c r="N22" s="155"/>
      <c r="O22" s="152" t="s">
        <v>292</v>
      </c>
      <c r="P22" s="153" t="s">
        <v>507</v>
      </c>
      <c r="Q22" s="152" t="s">
        <v>292</v>
      </c>
      <c r="R22" s="152" t="s">
        <v>51</v>
      </c>
      <c r="S22" s="152">
        <v>2</v>
      </c>
      <c r="T22" s="152">
        <v>3</v>
      </c>
      <c r="U22" s="157">
        <f t="shared" ref="U22:U43" si="4">S22*T22</f>
        <v>6</v>
      </c>
      <c r="V22" s="155" t="str">
        <f t="shared" ref="V22:V43" si="5">IF(U22&lt;=4,"BAJO",IF(U22&lt;=9,"MODERADO",IF(U22&lt;=15,"ALTO",IF(U22&lt;=25,"EXTREMO","N/A"))))</f>
        <v>MODERADO</v>
      </c>
      <c r="W22" s="152" t="s">
        <v>292</v>
      </c>
      <c r="X22" s="152" t="s">
        <v>292</v>
      </c>
      <c r="Y22" s="152" t="s">
        <v>292</v>
      </c>
      <c r="Z22" s="153" t="s">
        <v>508</v>
      </c>
      <c r="AA22" s="152" t="s">
        <v>292</v>
      </c>
      <c r="AB22" s="152">
        <v>2</v>
      </c>
      <c r="AC22" s="152">
        <v>3</v>
      </c>
      <c r="AD22" s="157">
        <f t="shared" ref="AD22:AD43" si="6">AB22*AC22</f>
        <v>6</v>
      </c>
      <c r="AE22" s="155" t="str">
        <f t="shared" ref="AE22:AE43" si="7">IF(AD22&lt;=4,"BAJO",IF(AD22&lt;=9,"MODERADO",IF(AD22&lt;=15,"ALTO",IF(AD22&lt;=25,"EXTREMO","N/A"))))</f>
        <v>MODERADO</v>
      </c>
      <c r="AF22" s="125"/>
    </row>
    <row r="23" spans="1:130" ht="180" x14ac:dyDescent="0.25">
      <c r="A23" s="152" t="s">
        <v>475</v>
      </c>
      <c r="B23" s="152" t="s">
        <v>626</v>
      </c>
      <c r="C23" s="152" t="s">
        <v>480</v>
      </c>
      <c r="D23" s="152" t="s">
        <v>51</v>
      </c>
      <c r="E23" s="152" t="s">
        <v>46</v>
      </c>
      <c r="F23" s="152" t="s">
        <v>62</v>
      </c>
      <c r="G23" s="153" t="s">
        <v>367</v>
      </c>
      <c r="H23" s="152" t="s">
        <v>215</v>
      </c>
      <c r="I23" s="152" t="s">
        <v>252</v>
      </c>
      <c r="J23" s="159"/>
      <c r="K23" s="159"/>
      <c r="L23" s="159"/>
      <c r="M23" s="159"/>
      <c r="N23" s="155"/>
      <c r="O23" s="152" t="s">
        <v>292</v>
      </c>
      <c r="P23" s="153" t="s">
        <v>507</v>
      </c>
      <c r="Q23" s="152" t="s">
        <v>292</v>
      </c>
      <c r="R23" s="152" t="s">
        <v>51</v>
      </c>
      <c r="S23" s="152">
        <v>2</v>
      </c>
      <c r="T23" s="152">
        <v>3</v>
      </c>
      <c r="U23" s="157">
        <f t="shared" si="4"/>
        <v>6</v>
      </c>
      <c r="V23" s="155" t="str">
        <f t="shared" si="5"/>
        <v>MODERADO</v>
      </c>
      <c r="W23" s="152" t="s">
        <v>292</v>
      </c>
      <c r="X23" s="152" t="s">
        <v>292</v>
      </c>
      <c r="Y23" s="152" t="s">
        <v>292</v>
      </c>
      <c r="Z23" s="153" t="s">
        <v>508</v>
      </c>
      <c r="AA23" s="152" t="s">
        <v>292</v>
      </c>
      <c r="AB23" s="152">
        <v>2</v>
      </c>
      <c r="AC23" s="152">
        <v>3</v>
      </c>
      <c r="AD23" s="157">
        <f t="shared" si="6"/>
        <v>6</v>
      </c>
      <c r="AE23" s="155" t="str">
        <f t="shared" si="7"/>
        <v>MODERADO</v>
      </c>
      <c r="AF23" s="125"/>
    </row>
    <row r="24" spans="1:130" ht="180" x14ac:dyDescent="0.25">
      <c r="A24" s="152" t="s">
        <v>475</v>
      </c>
      <c r="B24" s="152" t="s">
        <v>626</v>
      </c>
      <c r="C24" s="152" t="s">
        <v>480</v>
      </c>
      <c r="D24" s="152" t="s">
        <v>51</v>
      </c>
      <c r="E24" s="152" t="s">
        <v>46</v>
      </c>
      <c r="F24" s="152" t="s">
        <v>167</v>
      </c>
      <c r="G24" s="153" t="s">
        <v>369</v>
      </c>
      <c r="H24" s="152" t="s">
        <v>215</v>
      </c>
      <c r="I24" s="152" t="s">
        <v>252</v>
      </c>
      <c r="J24" s="159"/>
      <c r="K24" s="159"/>
      <c r="L24" s="159"/>
      <c r="M24" s="159"/>
      <c r="N24" s="155"/>
      <c r="O24" s="152" t="s">
        <v>292</v>
      </c>
      <c r="P24" s="153" t="s">
        <v>507</v>
      </c>
      <c r="Q24" s="152" t="s">
        <v>292</v>
      </c>
      <c r="R24" s="152" t="s">
        <v>51</v>
      </c>
      <c r="S24" s="152">
        <v>2</v>
      </c>
      <c r="T24" s="152">
        <v>3</v>
      </c>
      <c r="U24" s="157">
        <f t="shared" si="4"/>
        <v>6</v>
      </c>
      <c r="V24" s="155" t="str">
        <f t="shared" si="5"/>
        <v>MODERADO</v>
      </c>
      <c r="W24" s="152" t="s">
        <v>292</v>
      </c>
      <c r="X24" s="152" t="s">
        <v>292</v>
      </c>
      <c r="Y24" s="152" t="s">
        <v>292</v>
      </c>
      <c r="Z24" s="153" t="s">
        <v>508</v>
      </c>
      <c r="AA24" s="152" t="s">
        <v>292</v>
      </c>
      <c r="AB24" s="152">
        <v>2</v>
      </c>
      <c r="AC24" s="152">
        <v>3</v>
      </c>
      <c r="AD24" s="157">
        <f t="shared" si="6"/>
        <v>6</v>
      </c>
      <c r="AE24" s="155" t="str">
        <f t="shared" si="7"/>
        <v>MODERADO</v>
      </c>
    </row>
    <row r="25" spans="1:130" ht="180" x14ac:dyDescent="0.25">
      <c r="A25" s="152" t="s">
        <v>475</v>
      </c>
      <c r="B25" s="152" t="s">
        <v>626</v>
      </c>
      <c r="C25" s="152" t="s">
        <v>480</v>
      </c>
      <c r="D25" s="152" t="s">
        <v>51</v>
      </c>
      <c r="E25" s="152" t="s">
        <v>46</v>
      </c>
      <c r="F25" s="152" t="s">
        <v>228</v>
      </c>
      <c r="G25" s="153" t="s">
        <v>368</v>
      </c>
      <c r="H25" s="152" t="s">
        <v>215</v>
      </c>
      <c r="I25" s="152" t="s">
        <v>252</v>
      </c>
      <c r="J25" s="159"/>
      <c r="K25" s="159"/>
      <c r="L25" s="159"/>
      <c r="M25" s="159"/>
      <c r="N25" s="155"/>
      <c r="O25" s="152" t="s">
        <v>292</v>
      </c>
      <c r="P25" s="153" t="s">
        <v>507</v>
      </c>
      <c r="Q25" s="152" t="s">
        <v>292</v>
      </c>
      <c r="R25" s="152" t="s">
        <v>51</v>
      </c>
      <c r="S25" s="152">
        <v>2</v>
      </c>
      <c r="T25" s="152">
        <v>3</v>
      </c>
      <c r="U25" s="157">
        <f t="shared" si="4"/>
        <v>6</v>
      </c>
      <c r="V25" s="155" t="str">
        <f t="shared" si="5"/>
        <v>MODERADO</v>
      </c>
      <c r="W25" s="152" t="s">
        <v>292</v>
      </c>
      <c r="X25" s="152" t="s">
        <v>292</v>
      </c>
      <c r="Y25" s="152" t="s">
        <v>292</v>
      </c>
      <c r="Z25" s="153" t="s">
        <v>508</v>
      </c>
      <c r="AA25" s="152" t="s">
        <v>292</v>
      </c>
      <c r="AB25" s="152">
        <v>2</v>
      </c>
      <c r="AC25" s="152">
        <v>3</v>
      </c>
      <c r="AD25" s="157">
        <f t="shared" si="6"/>
        <v>6</v>
      </c>
      <c r="AE25" s="155" t="str">
        <f t="shared" si="7"/>
        <v>MODERADO</v>
      </c>
    </row>
    <row r="26" spans="1:130" ht="180" x14ac:dyDescent="0.25">
      <c r="A26" s="152" t="s">
        <v>475</v>
      </c>
      <c r="B26" s="152" t="s">
        <v>626</v>
      </c>
      <c r="C26" s="152" t="s">
        <v>480</v>
      </c>
      <c r="D26" s="152" t="s">
        <v>51</v>
      </c>
      <c r="E26" s="152" t="s">
        <v>46</v>
      </c>
      <c r="F26" s="152" t="s">
        <v>169</v>
      </c>
      <c r="G26" s="164" t="s">
        <v>320</v>
      </c>
      <c r="H26" s="152" t="s">
        <v>215</v>
      </c>
      <c r="I26" s="152" t="s">
        <v>252</v>
      </c>
      <c r="J26" s="159"/>
      <c r="K26" s="159"/>
      <c r="L26" s="159"/>
      <c r="M26" s="159"/>
      <c r="N26" s="155"/>
      <c r="O26" s="152" t="s">
        <v>292</v>
      </c>
      <c r="P26" s="153" t="s">
        <v>507</v>
      </c>
      <c r="Q26" s="152" t="s">
        <v>292</v>
      </c>
      <c r="R26" s="152" t="s">
        <v>51</v>
      </c>
      <c r="S26" s="152">
        <v>2</v>
      </c>
      <c r="T26" s="152">
        <v>3</v>
      </c>
      <c r="U26" s="157">
        <f t="shared" si="4"/>
        <v>6</v>
      </c>
      <c r="V26" s="155" t="str">
        <f t="shared" si="5"/>
        <v>MODERADO</v>
      </c>
      <c r="W26" s="152" t="s">
        <v>292</v>
      </c>
      <c r="X26" s="152" t="s">
        <v>292</v>
      </c>
      <c r="Y26" s="152" t="s">
        <v>292</v>
      </c>
      <c r="Z26" s="153" t="s">
        <v>508</v>
      </c>
      <c r="AA26" s="152" t="s">
        <v>292</v>
      </c>
      <c r="AB26" s="152">
        <v>2</v>
      </c>
      <c r="AC26" s="152">
        <v>3</v>
      </c>
      <c r="AD26" s="157">
        <f t="shared" si="6"/>
        <v>6</v>
      </c>
      <c r="AE26" s="155" t="str">
        <f t="shared" si="7"/>
        <v>MODERADO</v>
      </c>
    </row>
    <row r="27" spans="1:130" ht="156" x14ac:dyDescent="0.25">
      <c r="A27" s="152" t="s">
        <v>475</v>
      </c>
      <c r="B27" s="152" t="s">
        <v>626</v>
      </c>
      <c r="C27" s="152" t="s">
        <v>480</v>
      </c>
      <c r="D27" s="152" t="s">
        <v>51</v>
      </c>
      <c r="E27" s="152" t="s">
        <v>48</v>
      </c>
      <c r="F27" s="152" t="s">
        <v>177</v>
      </c>
      <c r="G27" s="153" t="s">
        <v>448</v>
      </c>
      <c r="H27" s="152" t="s">
        <v>257</v>
      </c>
      <c r="I27" s="152" t="s">
        <v>265</v>
      </c>
      <c r="J27" s="159"/>
      <c r="K27" s="159"/>
      <c r="L27" s="159"/>
      <c r="M27" s="159"/>
      <c r="N27" s="155"/>
      <c r="O27" s="152" t="s">
        <v>292</v>
      </c>
      <c r="P27" s="156" t="s">
        <v>484</v>
      </c>
      <c r="Q27" s="152" t="s">
        <v>292</v>
      </c>
      <c r="R27" s="152" t="s">
        <v>51</v>
      </c>
      <c r="S27" s="152">
        <v>3</v>
      </c>
      <c r="T27" s="152">
        <v>3</v>
      </c>
      <c r="U27" s="157">
        <f t="shared" si="4"/>
        <v>9</v>
      </c>
      <c r="V27" s="155" t="str">
        <f t="shared" si="5"/>
        <v>MODERADO</v>
      </c>
      <c r="W27" s="152" t="s">
        <v>292</v>
      </c>
      <c r="X27" s="152" t="s">
        <v>292</v>
      </c>
      <c r="Y27" s="152" t="s">
        <v>485</v>
      </c>
      <c r="Z27" s="175" t="s">
        <v>449</v>
      </c>
      <c r="AA27" s="152" t="s">
        <v>292</v>
      </c>
      <c r="AB27" s="152">
        <v>3</v>
      </c>
      <c r="AC27" s="152">
        <v>3</v>
      </c>
      <c r="AD27" s="157">
        <f t="shared" si="6"/>
        <v>9</v>
      </c>
      <c r="AE27" s="155" t="str">
        <f t="shared" si="7"/>
        <v>MODERADO</v>
      </c>
    </row>
    <row r="28" spans="1:130" ht="156" x14ac:dyDescent="0.25">
      <c r="A28" s="152" t="s">
        <v>475</v>
      </c>
      <c r="B28" s="152" t="s">
        <v>626</v>
      </c>
      <c r="C28" s="152" t="s">
        <v>480</v>
      </c>
      <c r="D28" s="152" t="s">
        <v>51</v>
      </c>
      <c r="E28" s="152" t="s">
        <v>48</v>
      </c>
      <c r="F28" s="152" t="s">
        <v>93</v>
      </c>
      <c r="G28" s="153" t="s">
        <v>438</v>
      </c>
      <c r="H28" s="152" t="s">
        <v>192</v>
      </c>
      <c r="I28" s="152" t="s">
        <v>263</v>
      </c>
      <c r="J28" s="159"/>
      <c r="K28" s="159"/>
      <c r="L28" s="159"/>
      <c r="M28" s="159"/>
      <c r="N28" s="155"/>
      <c r="O28" s="152" t="s">
        <v>292</v>
      </c>
      <c r="P28" s="156" t="s">
        <v>440</v>
      </c>
      <c r="Q28" s="152" t="s">
        <v>439</v>
      </c>
      <c r="R28" s="152" t="s">
        <v>51</v>
      </c>
      <c r="S28" s="152">
        <v>3</v>
      </c>
      <c r="T28" s="152">
        <v>3</v>
      </c>
      <c r="U28" s="157">
        <f t="shared" si="4"/>
        <v>9</v>
      </c>
      <c r="V28" s="155" t="str">
        <f t="shared" si="5"/>
        <v>MODERADO</v>
      </c>
      <c r="W28" s="152" t="s">
        <v>292</v>
      </c>
      <c r="X28" s="152" t="s">
        <v>292</v>
      </c>
      <c r="Y28" s="152" t="s">
        <v>292</v>
      </c>
      <c r="Z28" s="175" t="s">
        <v>441</v>
      </c>
      <c r="AA28" s="152" t="s">
        <v>439</v>
      </c>
      <c r="AB28" s="152">
        <v>3</v>
      </c>
      <c r="AC28" s="152">
        <v>3</v>
      </c>
      <c r="AD28" s="157">
        <f t="shared" si="6"/>
        <v>9</v>
      </c>
      <c r="AE28" s="155" t="str">
        <f t="shared" si="7"/>
        <v>MODERADO</v>
      </c>
    </row>
    <row r="29" spans="1:130" ht="156" x14ac:dyDescent="0.25">
      <c r="A29" s="152" t="s">
        <v>475</v>
      </c>
      <c r="B29" s="152" t="s">
        <v>626</v>
      </c>
      <c r="C29" s="152" t="s">
        <v>480</v>
      </c>
      <c r="D29" s="152" t="s">
        <v>51</v>
      </c>
      <c r="E29" s="152" t="s">
        <v>48</v>
      </c>
      <c r="F29" s="176" t="s">
        <v>94</v>
      </c>
      <c r="G29" s="152" t="s">
        <v>486</v>
      </c>
      <c r="H29" s="152" t="s">
        <v>257</v>
      </c>
      <c r="I29" s="152" t="s">
        <v>263</v>
      </c>
      <c r="J29" s="159"/>
      <c r="K29" s="159"/>
      <c r="L29" s="159"/>
      <c r="M29" s="159"/>
      <c r="N29" s="155"/>
      <c r="O29" s="161" t="s">
        <v>292</v>
      </c>
      <c r="P29" s="156" t="s">
        <v>603</v>
      </c>
      <c r="Q29" s="161" t="s">
        <v>292</v>
      </c>
      <c r="R29" s="152" t="s">
        <v>51</v>
      </c>
      <c r="S29" s="152">
        <v>3</v>
      </c>
      <c r="T29" s="152">
        <v>4</v>
      </c>
      <c r="U29" s="157">
        <f t="shared" si="4"/>
        <v>12</v>
      </c>
      <c r="V29" s="155" t="str">
        <f t="shared" si="5"/>
        <v>ALTO</v>
      </c>
      <c r="W29" s="161" t="s">
        <v>292</v>
      </c>
      <c r="X29" s="161" t="s">
        <v>292</v>
      </c>
      <c r="Y29" s="161" t="s">
        <v>292</v>
      </c>
      <c r="Z29" s="177" t="s">
        <v>604</v>
      </c>
      <c r="AA29" s="161" t="s">
        <v>292</v>
      </c>
      <c r="AB29" s="152">
        <v>3</v>
      </c>
      <c r="AC29" s="152">
        <v>4</v>
      </c>
      <c r="AD29" s="157">
        <f t="shared" si="6"/>
        <v>12</v>
      </c>
      <c r="AE29" s="155" t="str">
        <f t="shared" si="7"/>
        <v>ALTO</v>
      </c>
    </row>
    <row r="30" spans="1:130" ht="156" x14ac:dyDescent="0.25">
      <c r="A30" s="152" t="s">
        <v>475</v>
      </c>
      <c r="B30" s="152" t="s">
        <v>626</v>
      </c>
      <c r="C30" s="152" t="s">
        <v>480</v>
      </c>
      <c r="D30" s="152" t="s">
        <v>51</v>
      </c>
      <c r="E30" s="152" t="s">
        <v>48</v>
      </c>
      <c r="F30" s="152" t="s">
        <v>95</v>
      </c>
      <c r="G30" s="178" t="s">
        <v>487</v>
      </c>
      <c r="H30" s="152" t="s">
        <v>257</v>
      </c>
      <c r="I30" s="152" t="s">
        <v>263</v>
      </c>
      <c r="J30" s="159"/>
      <c r="K30" s="159"/>
      <c r="L30" s="159"/>
      <c r="M30" s="159"/>
      <c r="N30" s="155"/>
      <c r="O30" s="161" t="s">
        <v>292</v>
      </c>
      <c r="P30" s="152" t="s">
        <v>444</v>
      </c>
      <c r="Q30" s="161" t="s">
        <v>292</v>
      </c>
      <c r="R30" s="152" t="s">
        <v>51</v>
      </c>
      <c r="S30" s="152">
        <v>3</v>
      </c>
      <c r="T30" s="152">
        <v>2</v>
      </c>
      <c r="U30" s="157">
        <f t="shared" si="4"/>
        <v>6</v>
      </c>
      <c r="V30" s="155" t="str">
        <f t="shared" si="5"/>
        <v>MODERADO</v>
      </c>
      <c r="W30" s="161" t="s">
        <v>292</v>
      </c>
      <c r="X30" s="161" t="s">
        <v>292</v>
      </c>
      <c r="Y30" s="152" t="s">
        <v>458</v>
      </c>
      <c r="Z30" s="153" t="s">
        <v>459</v>
      </c>
      <c r="AA30" s="161" t="s">
        <v>292</v>
      </c>
      <c r="AB30" s="152">
        <v>3</v>
      </c>
      <c r="AC30" s="152">
        <v>3</v>
      </c>
      <c r="AD30" s="157">
        <f t="shared" si="6"/>
        <v>9</v>
      </c>
      <c r="AE30" s="155" t="str">
        <f t="shared" si="7"/>
        <v>MODERADO</v>
      </c>
    </row>
    <row r="31" spans="1:130" ht="156" x14ac:dyDescent="0.25">
      <c r="A31" s="152" t="s">
        <v>475</v>
      </c>
      <c r="B31" s="152" t="s">
        <v>626</v>
      </c>
      <c r="C31" s="152" t="s">
        <v>480</v>
      </c>
      <c r="D31" s="152" t="s">
        <v>51</v>
      </c>
      <c r="E31" s="152" t="s">
        <v>48</v>
      </c>
      <c r="F31" s="152" t="s">
        <v>96</v>
      </c>
      <c r="G31" s="178" t="s">
        <v>453</v>
      </c>
      <c r="H31" s="152" t="s">
        <v>257</v>
      </c>
      <c r="I31" s="152" t="s">
        <v>263</v>
      </c>
      <c r="J31" s="159"/>
      <c r="K31" s="159"/>
      <c r="L31" s="159"/>
      <c r="M31" s="159"/>
      <c r="N31" s="155"/>
      <c r="O31" s="161" t="s">
        <v>292</v>
      </c>
      <c r="P31" s="152" t="s">
        <v>456</v>
      </c>
      <c r="Q31" s="152" t="s">
        <v>443</v>
      </c>
      <c r="R31" s="152" t="s">
        <v>51</v>
      </c>
      <c r="S31" s="152">
        <v>2</v>
      </c>
      <c r="T31" s="152">
        <v>2</v>
      </c>
      <c r="U31" s="157">
        <f t="shared" si="4"/>
        <v>4</v>
      </c>
      <c r="V31" s="155" t="str">
        <f t="shared" si="5"/>
        <v>BAJO</v>
      </c>
      <c r="W31" s="161" t="s">
        <v>292</v>
      </c>
      <c r="X31" s="161" t="s">
        <v>292</v>
      </c>
      <c r="Y31" s="161" t="s">
        <v>292</v>
      </c>
      <c r="Z31" s="153" t="s">
        <v>488</v>
      </c>
      <c r="AA31" s="161" t="s">
        <v>292</v>
      </c>
      <c r="AB31" s="152">
        <v>2</v>
      </c>
      <c r="AC31" s="152">
        <v>2</v>
      </c>
      <c r="AD31" s="157">
        <f t="shared" si="6"/>
        <v>4</v>
      </c>
      <c r="AE31" s="155" t="str">
        <f t="shared" si="7"/>
        <v>BAJO</v>
      </c>
    </row>
    <row r="32" spans="1:130" ht="156" x14ac:dyDescent="0.25">
      <c r="A32" s="152" t="s">
        <v>475</v>
      </c>
      <c r="B32" s="152" t="s">
        <v>626</v>
      </c>
      <c r="C32" s="152" t="s">
        <v>480</v>
      </c>
      <c r="D32" s="152" t="s">
        <v>51</v>
      </c>
      <c r="E32" s="152" t="s">
        <v>48</v>
      </c>
      <c r="F32" s="152" t="s">
        <v>98</v>
      </c>
      <c r="G32" s="178" t="s">
        <v>489</v>
      </c>
      <c r="H32" s="152" t="s">
        <v>257</v>
      </c>
      <c r="I32" s="152" t="s">
        <v>263</v>
      </c>
      <c r="J32" s="159"/>
      <c r="K32" s="159"/>
      <c r="L32" s="159"/>
      <c r="M32" s="159"/>
      <c r="N32" s="155"/>
      <c r="O32" s="161" t="s">
        <v>292</v>
      </c>
      <c r="P32" s="152" t="s">
        <v>455</v>
      </c>
      <c r="Q32" s="161" t="s">
        <v>292</v>
      </c>
      <c r="R32" s="152" t="s">
        <v>51</v>
      </c>
      <c r="S32" s="152">
        <v>3</v>
      </c>
      <c r="T32" s="152">
        <v>2</v>
      </c>
      <c r="U32" s="157">
        <f t="shared" si="4"/>
        <v>6</v>
      </c>
      <c r="V32" s="155" t="str">
        <f t="shared" si="5"/>
        <v>MODERADO</v>
      </c>
      <c r="W32" s="161" t="s">
        <v>292</v>
      </c>
      <c r="X32" s="161" t="s">
        <v>292</v>
      </c>
      <c r="Y32" s="161" t="s">
        <v>292</v>
      </c>
      <c r="Z32" s="153" t="s">
        <v>460</v>
      </c>
      <c r="AA32" s="161" t="s">
        <v>292</v>
      </c>
      <c r="AB32" s="152">
        <v>3</v>
      </c>
      <c r="AC32" s="152">
        <v>2</v>
      </c>
      <c r="AD32" s="157">
        <f t="shared" si="6"/>
        <v>6</v>
      </c>
      <c r="AE32" s="155" t="str">
        <f t="shared" si="7"/>
        <v>MODERADO</v>
      </c>
    </row>
    <row r="33" spans="1:31" ht="156" x14ac:dyDescent="0.25">
      <c r="A33" s="152" t="s">
        <v>475</v>
      </c>
      <c r="B33" s="152" t="s">
        <v>626</v>
      </c>
      <c r="C33" s="152" t="s">
        <v>480</v>
      </c>
      <c r="D33" s="152" t="s">
        <v>51</v>
      </c>
      <c r="E33" s="152" t="s">
        <v>48</v>
      </c>
      <c r="F33" s="152" t="s">
        <v>99</v>
      </c>
      <c r="G33" s="178" t="s">
        <v>454</v>
      </c>
      <c r="H33" s="152" t="s">
        <v>257</v>
      </c>
      <c r="I33" s="152" t="s">
        <v>263</v>
      </c>
      <c r="J33" s="159"/>
      <c r="K33" s="159"/>
      <c r="L33" s="159"/>
      <c r="M33" s="159"/>
      <c r="N33" s="155"/>
      <c r="O33" s="161" t="s">
        <v>292</v>
      </c>
      <c r="P33" s="152" t="s">
        <v>457</v>
      </c>
      <c r="Q33" s="161" t="s">
        <v>292</v>
      </c>
      <c r="R33" s="152" t="s">
        <v>51</v>
      </c>
      <c r="S33" s="152">
        <v>3</v>
      </c>
      <c r="T33" s="152">
        <v>2</v>
      </c>
      <c r="U33" s="157">
        <f t="shared" si="4"/>
        <v>6</v>
      </c>
      <c r="V33" s="155" t="str">
        <f t="shared" si="5"/>
        <v>MODERADO</v>
      </c>
      <c r="W33" s="161" t="s">
        <v>292</v>
      </c>
      <c r="X33" s="161" t="s">
        <v>292</v>
      </c>
      <c r="Y33" s="161" t="s">
        <v>292</v>
      </c>
      <c r="Z33" s="153" t="s">
        <v>461</v>
      </c>
      <c r="AA33" s="161" t="s">
        <v>292</v>
      </c>
      <c r="AB33" s="152">
        <v>3</v>
      </c>
      <c r="AC33" s="152">
        <v>2</v>
      </c>
      <c r="AD33" s="157">
        <f t="shared" si="6"/>
        <v>6</v>
      </c>
      <c r="AE33" s="155" t="str">
        <f t="shared" si="7"/>
        <v>MODERADO</v>
      </c>
    </row>
    <row r="34" spans="1:31" ht="156" x14ac:dyDescent="0.25">
      <c r="A34" s="152" t="s">
        <v>475</v>
      </c>
      <c r="B34" s="152" t="s">
        <v>626</v>
      </c>
      <c r="C34" s="152" t="s">
        <v>480</v>
      </c>
      <c r="D34" s="152" t="s">
        <v>51</v>
      </c>
      <c r="E34" s="152" t="s">
        <v>48</v>
      </c>
      <c r="F34" s="152" t="s">
        <v>179</v>
      </c>
      <c r="G34" s="178" t="s">
        <v>442</v>
      </c>
      <c r="H34" s="152" t="s">
        <v>257</v>
      </c>
      <c r="I34" s="152" t="s">
        <v>263</v>
      </c>
      <c r="J34" s="159"/>
      <c r="K34" s="159"/>
      <c r="L34" s="159"/>
      <c r="M34" s="159"/>
      <c r="N34" s="155"/>
      <c r="O34" s="152" t="s">
        <v>292</v>
      </c>
      <c r="P34" s="152" t="s">
        <v>444</v>
      </c>
      <c r="Q34" s="152" t="s">
        <v>443</v>
      </c>
      <c r="R34" s="152" t="s">
        <v>51</v>
      </c>
      <c r="S34" s="152">
        <v>3</v>
      </c>
      <c r="T34" s="152">
        <v>2</v>
      </c>
      <c r="U34" s="157">
        <f t="shared" si="4"/>
        <v>6</v>
      </c>
      <c r="V34" s="155" t="str">
        <f t="shared" si="5"/>
        <v>MODERADO</v>
      </c>
      <c r="W34" s="152" t="s">
        <v>292</v>
      </c>
      <c r="X34" s="152" t="s">
        <v>292</v>
      </c>
      <c r="Y34" s="152" t="s">
        <v>292</v>
      </c>
      <c r="Z34" s="153" t="s">
        <v>601</v>
      </c>
      <c r="AA34" s="152" t="s">
        <v>443</v>
      </c>
      <c r="AB34" s="152">
        <v>3</v>
      </c>
      <c r="AC34" s="152">
        <v>2</v>
      </c>
      <c r="AD34" s="157">
        <f t="shared" si="6"/>
        <v>6</v>
      </c>
      <c r="AE34" s="155" t="str">
        <f t="shared" si="7"/>
        <v>MODERADO</v>
      </c>
    </row>
    <row r="35" spans="1:31" ht="156" x14ac:dyDescent="0.25">
      <c r="A35" s="152" t="s">
        <v>475</v>
      </c>
      <c r="B35" s="152" t="s">
        <v>626</v>
      </c>
      <c r="C35" s="152" t="s">
        <v>480</v>
      </c>
      <c r="D35" s="152" t="s">
        <v>51</v>
      </c>
      <c r="E35" s="152" t="s">
        <v>48</v>
      </c>
      <c r="F35" s="152" t="s">
        <v>107</v>
      </c>
      <c r="G35" s="178" t="s">
        <v>450</v>
      </c>
      <c r="H35" s="152" t="s">
        <v>257</v>
      </c>
      <c r="I35" s="152" t="s">
        <v>275</v>
      </c>
      <c r="J35" s="159"/>
      <c r="K35" s="159"/>
      <c r="L35" s="159"/>
      <c r="M35" s="159"/>
      <c r="N35" s="155"/>
      <c r="O35" s="152" t="s">
        <v>292</v>
      </c>
      <c r="P35" s="152" t="s">
        <v>490</v>
      </c>
      <c r="Q35" s="152" t="s">
        <v>292</v>
      </c>
      <c r="R35" s="152" t="s">
        <v>51</v>
      </c>
      <c r="S35" s="152">
        <v>3</v>
      </c>
      <c r="T35" s="152">
        <v>3</v>
      </c>
      <c r="U35" s="157">
        <f t="shared" si="4"/>
        <v>9</v>
      </c>
      <c r="V35" s="155" t="str">
        <f t="shared" si="5"/>
        <v>MODERADO</v>
      </c>
      <c r="W35" s="152" t="s">
        <v>292</v>
      </c>
      <c r="X35" s="152" t="s">
        <v>292</v>
      </c>
      <c r="Y35" s="152" t="s">
        <v>451</v>
      </c>
      <c r="Z35" s="153" t="s">
        <v>452</v>
      </c>
      <c r="AA35" s="152"/>
      <c r="AB35" s="152">
        <v>3</v>
      </c>
      <c r="AC35" s="152">
        <v>3</v>
      </c>
      <c r="AD35" s="157">
        <f t="shared" si="6"/>
        <v>9</v>
      </c>
      <c r="AE35" s="155" t="str">
        <f t="shared" si="7"/>
        <v>MODERADO</v>
      </c>
    </row>
    <row r="36" spans="1:31" ht="156" x14ac:dyDescent="0.25">
      <c r="A36" s="152" t="s">
        <v>475</v>
      </c>
      <c r="B36" s="152" t="s">
        <v>626</v>
      </c>
      <c r="C36" s="152" t="s">
        <v>480</v>
      </c>
      <c r="D36" s="152" t="s">
        <v>51</v>
      </c>
      <c r="E36" s="152" t="s">
        <v>48</v>
      </c>
      <c r="F36" s="152" t="s">
        <v>109</v>
      </c>
      <c r="G36" s="178" t="s">
        <v>463</v>
      </c>
      <c r="H36" s="152" t="s">
        <v>257</v>
      </c>
      <c r="I36" s="152" t="s">
        <v>263</v>
      </c>
      <c r="J36" s="159"/>
      <c r="K36" s="159"/>
      <c r="L36" s="159"/>
      <c r="M36" s="159"/>
      <c r="N36" s="155"/>
      <c r="O36" s="152" t="s">
        <v>292</v>
      </c>
      <c r="P36" s="152" t="s">
        <v>455</v>
      </c>
      <c r="Q36" s="152" t="s">
        <v>292</v>
      </c>
      <c r="R36" s="152" t="s">
        <v>51</v>
      </c>
      <c r="S36" s="152">
        <v>3</v>
      </c>
      <c r="T36" s="152">
        <v>2</v>
      </c>
      <c r="U36" s="157">
        <f t="shared" si="4"/>
        <v>6</v>
      </c>
      <c r="V36" s="155" t="str">
        <f t="shared" si="5"/>
        <v>MODERADO</v>
      </c>
      <c r="W36" s="152" t="s">
        <v>292</v>
      </c>
      <c r="X36" s="152" t="s">
        <v>292</v>
      </c>
      <c r="Y36" s="152" t="s">
        <v>292</v>
      </c>
      <c r="Z36" s="153" t="s">
        <v>605</v>
      </c>
      <c r="AA36" s="152" t="s">
        <v>292</v>
      </c>
      <c r="AB36" s="152">
        <v>3</v>
      </c>
      <c r="AC36" s="152">
        <v>2</v>
      </c>
      <c r="AD36" s="157">
        <f t="shared" si="6"/>
        <v>6</v>
      </c>
      <c r="AE36" s="155" t="str">
        <f t="shared" si="7"/>
        <v>MODERADO</v>
      </c>
    </row>
    <row r="37" spans="1:31" ht="168" x14ac:dyDescent="0.25">
      <c r="A37" s="152" t="s">
        <v>475</v>
      </c>
      <c r="B37" s="152" t="s">
        <v>626</v>
      </c>
      <c r="C37" s="152" t="s">
        <v>607</v>
      </c>
      <c r="D37" s="152" t="s">
        <v>51</v>
      </c>
      <c r="E37" s="152" t="s">
        <v>48</v>
      </c>
      <c r="F37" s="152" t="s">
        <v>184</v>
      </c>
      <c r="G37" s="178" t="s">
        <v>491</v>
      </c>
      <c r="H37" s="152" t="s">
        <v>257</v>
      </c>
      <c r="I37" s="152" t="s">
        <v>263</v>
      </c>
      <c r="J37" s="159"/>
      <c r="K37" s="159"/>
      <c r="L37" s="159"/>
      <c r="M37" s="159"/>
      <c r="N37" s="155"/>
      <c r="O37" s="152" t="s">
        <v>467</v>
      </c>
      <c r="P37" s="152" t="s">
        <v>608</v>
      </c>
      <c r="Q37" s="152" t="s">
        <v>292</v>
      </c>
      <c r="R37" s="152" t="s">
        <v>51</v>
      </c>
      <c r="S37" s="152">
        <v>3</v>
      </c>
      <c r="T37" s="152">
        <v>2</v>
      </c>
      <c r="U37" s="157">
        <f t="shared" si="4"/>
        <v>6</v>
      </c>
      <c r="V37" s="155" t="str">
        <f t="shared" si="5"/>
        <v>MODERADO</v>
      </c>
      <c r="W37" s="152" t="s">
        <v>292</v>
      </c>
      <c r="X37" s="152" t="s">
        <v>292</v>
      </c>
      <c r="Y37" s="152" t="s">
        <v>292</v>
      </c>
      <c r="Z37" s="153" t="s">
        <v>492</v>
      </c>
      <c r="AA37" s="152" t="s">
        <v>292</v>
      </c>
      <c r="AB37" s="152">
        <v>3</v>
      </c>
      <c r="AC37" s="152">
        <v>2</v>
      </c>
      <c r="AD37" s="157">
        <f t="shared" si="6"/>
        <v>6</v>
      </c>
      <c r="AE37" s="155" t="str">
        <f t="shared" si="7"/>
        <v>MODERADO</v>
      </c>
    </row>
    <row r="38" spans="1:31" ht="96" x14ac:dyDescent="0.25">
      <c r="A38" s="152" t="s">
        <v>475</v>
      </c>
      <c r="B38" s="152" t="s">
        <v>628</v>
      </c>
      <c r="C38" s="152" t="s">
        <v>472</v>
      </c>
      <c r="D38" s="152" t="s">
        <v>51</v>
      </c>
      <c r="E38" s="152" t="s">
        <v>48</v>
      </c>
      <c r="F38" s="152" t="s">
        <v>111</v>
      </c>
      <c r="G38" s="178" t="s">
        <v>616</v>
      </c>
      <c r="H38" s="152" t="s">
        <v>257</v>
      </c>
      <c r="I38" s="152" t="s">
        <v>278</v>
      </c>
      <c r="J38" s="159"/>
      <c r="K38" s="159"/>
      <c r="L38" s="159"/>
      <c r="M38" s="159"/>
      <c r="N38" s="159"/>
      <c r="O38" s="161" t="s">
        <v>292</v>
      </c>
      <c r="P38" s="161" t="s">
        <v>292</v>
      </c>
      <c r="Q38" s="152" t="s">
        <v>617</v>
      </c>
      <c r="R38" s="152" t="s">
        <v>51</v>
      </c>
      <c r="S38" s="152">
        <v>2</v>
      </c>
      <c r="T38" s="152">
        <v>3</v>
      </c>
      <c r="U38" s="157">
        <f t="shared" si="4"/>
        <v>6</v>
      </c>
      <c r="V38" s="155" t="str">
        <f t="shared" si="5"/>
        <v>MODERADO</v>
      </c>
      <c r="W38" s="161" t="s">
        <v>292</v>
      </c>
      <c r="X38" s="161" t="s">
        <v>292</v>
      </c>
      <c r="Y38" s="161" t="s">
        <v>292</v>
      </c>
      <c r="Z38" s="153" t="s">
        <v>618</v>
      </c>
      <c r="AA38" s="153" t="s">
        <v>381</v>
      </c>
      <c r="AB38" s="152">
        <v>2</v>
      </c>
      <c r="AC38" s="152">
        <v>3</v>
      </c>
      <c r="AD38" s="157">
        <f t="shared" si="6"/>
        <v>6</v>
      </c>
      <c r="AE38" s="155" t="str">
        <f t="shared" si="7"/>
        <v>MODERADO</v>
      </c>
    </row>
    <row r="39" spans="1:31" ht="84" x14ac:dyDescent="0.25">
      <c r="A39" s="152" t="s">
        <v>475</v>
      </c>
      <c r="B39" s="152" t="s">
        <v>627</v>
      </c>
      <c r="C39" s="152" t="s">
        <v>609</v>
      </c>
      <c r="D39" s="152" t="s">
        <v>51</v>
      </c>
      <c r="E39" s="152" t="s">
        <v>48</v>
      </c>
      <c r="F39" s="152" t="s">
        <v>331</v>
      </c>
      <c r="G39" s="153" t="s">
        <v>610</v>
      </c>
      <c r="H39" s="152" t="s">
        <v>119</v>
      </c>
      <c r="I39" s="152" t="s">
        <v>286</v>
      </c>
      <c r="J39" s="159"/>
      <c r="K39" s="159"/>
      <c r="L39" s="159"/>
      <c r="M39" s="159"/>
      <c r="N39" s="155"/>
      <c r="O39" s="161" t="s">
        <v>612</v>
      </c>
      <c r="P39" s="152" t="s">
        <v>292</v>
      </c>
      <c r="Q39" s="152" t="s">
        <v>292</v>
      </c>
      <c r="R39" s="152" t="s">
        <v>51</v>
      </c>
      <c r="S39" s="152">
        <v>4</v>
      </c>
      <c r="T39" s="152">
        <v>2</v>
      </c>
      <c r="U39" s="157">
        <f t="shared" si="4"/>
        <v>8</v>
      </c>
      <c r="V39" s="155" t="str">
        <f t="shared" si="5"/>
        <v>MODERADO</v>
      </c>
      <c r="W39" s="152" t="s">
        <v>292</v>
      </c>
      <c r="X39" s="152" t="s">
        <v>292</v>
      </c>
      <c r="Y39" s="152" t="s">
        <v>292</v>
      </c>
      <c r="Z39" s="178" t="s">
        <v>611</v>
      </c>
      <c r="AA39" s="152" t="s">
        <v>292</v>
      </c>
      <c r="AB39" s="152">
        <v>4</v>
      </c>
      <c r="AC39" s="152">
        <v>2</v>
      </c>
      <c r="AD39" s="157">
        <f t="shared" si="6"/>
        <v>8</v>
      </c>
      <c r="AE39" s="155" t="str">
        <f t="shared" si="7"/>
        <v>MODERADO</v>
      </c>
    </row>
    <row r="40" spans="1:31" ht="156" x14ac:dyDescent="0.25">
      <c r="A40" s="152" t="s">
        <v>475</v>
      </c>
      <c r="B40" s="152" t="s">
        <v>626</v>
      </c>
      <c r="C40" s="152" t="s">
        <v>480</v>
      </c>
      <c r="D40" s="152" t="s">
        <v>51</v>
      </c>
      <c r="E40" s="162" t="s">
        <v>220</v>
      </c>
      <c r="F40" s="152" t="s">
        <v>57</v>
      </c>
      <c r="G40" s="153" t="s">
        <v>393</v>
      </c>
      <c r="H40" s="152" t="s">
        <v>196</v>
      </c>
      <c r="I40" s="152" t="s">
        <v>286</v>
      </c>
      <c r="J40" s="159"/>
      <c r="K40" s="159"/>
      <c r="L40" s="159"/>
      <c r="M40" s="159"/>
      <c r="N40" s="155"/>
      <c r="O40" s="161" t="s">
        <v>394</v>
      </c>
      <c r="P40" s="161" t="s">
        <v>568</v>
      </c>
      <c r="Q40" s="161" t="s">
        <v>292</v>
      </c>
      <c r="R40" s="152" t="s">
        <v>51</v>
      </c>
      <c r="S40" s="152">
        <v>2</v>
      </c>
      <c r="T40" s="152">
        <v>5</v>
      </c>
      <c r="U40" s="157">
        <f t="shared" si="4"/>
        <v>10</v>
      </c>
      <c r="V40" s="155" t="str">
        <f t="shared" si="5"/>
        <v>ALTO</v>
      </c>
      <c r="W40" s="160" t="s">
        <v>292</v>
      </c>
      <c r="X40" s="160" t="s">
        <v>292</v>
      </c>
      <c r="Y40" s="160" t="s">
        <v>567</v>
      </c>
      <c r="Z40" s="160" t="s">
        <v>569</v>
      </c>
      <c r="AA40" s="160" t="s">
        <v>292</v>
      </c>
      <c r="AB40" s="152">
        <v>5</v>
      </c>
      <c r="AC40" s="152">
        <v>2</v>
      </c>
      <c r="AD40" s="157">
        <f t="shared" si="6"/>
        <v>10</v>
      </c>
      <c r="AE40" s="155" t="str">
        <f t="shared" si="7"/>
        <v>ALTO</v>
      </c>
    </row>
    <row r="41" spans="1:31" ht="108" x14ac:dyDescent="0.25">
      <c r="A41" s="152" t="s">
        <v>475</v>
      </c>
      <c r="B41" s="152" t="s">
        <v>629</v>
      </c>
      <c r="C41" s="152" t="s">
        <v>613</v>
      </c>
      <c r="D41" s="152" t="s">
        <v>51</v>
      </c>
      <c r="E41" s="152" t="s">
        <v>48</v>
      </c>
      <c r="F41" s="152" t="s">
        <v>113</v>
      </c>
      <c r="G41" s="178" t="s">
        <v>330</v>
      </c>
      <c r="H41" s="152" t="s">
        <v>210</v>
      </c>
      <c r="I41" s="152" t="s">
        <v>284</v>
      </c>
      <c r="J41" s="159"/>
      <c r="K41" s="159"/>
      <c r="L41" s="159"/>
      <c r="M41" s="159"/>
      <c r="N41" s="155"/>
      <c r="O41" s="152" t="s">
        <v>512</v>
      </c>
      <c r="P41" s="152" t="s">
        <v>511</v>
      </c>
      <c r="Q41" s="152" t="s">
        <v>495</v>
      </c>
      <c r="R41" s="152" t="s">
        <v>51</v>
      </c>
      <c r="S41" s="152">
        <v>4</v>
      </c>
      <c r="T41" s="152">
        <v>3</v>
      </c>
      <c r="U41" s="157">
        <f t="shared" si="4"/>
        <v>12</v>
      </c>
      <c r="V41" s="155" t="str">
        <f t="shared" si="5"/>
        <v>ALTO</v>
      </c>
      <c r="W41" s="152" t="s">
        <v>292</v>
      </c>
      <c r="X41" s="152" t="s">
        <v>292</v>
      </c>
      <c r="Y41" s="152" t="s">
        <v>496</v>
      </c>
      <c r="Z41" s="153" t="s">
        <v>316</v>
      </c>
      <c r="AA41" s="153" t="s">
        <v>497</v>
      </c>
      <c r="AB41" s="152">
        <v>4</v>
      </c>
      <c r="AC41" s="152">
        <v>3</v>
      </c>
      <c r="AD41" s="157">
        <f t="shared" si="6"/>
        <v>12</v>
      </c>
      <c r="AE41" s="155" t="str">
        <f t="shared" si="7"/>
        <v>ALTO</v>
      </c>
    </row>
    <row r="42" spans="1:31" ht="96" x14ac:dyDescent="0.25">
      <c r="A42" s="152" t="s">
        <v>475</v>
      </c>
      <c r="B42" s="152" t="s">
        <v>602</v>
      </c>
      <c r="C42" s="152" t="s">
        <v>498</v>
      </c>
      <c r="D42" s="152" t="s">
        <v>51</v>
      </c>
      <c r="E42" s="152" t="s">
        <v>48</v>
      </c>
      <c r="F42" s="152" t="s">
        <v>180</v>
      </c>
      <c r="G42" s="153" t="s">
        <v>499</v>
      </c>
      <c r="H42" s="152" t="s">
        <v>192</v>
      </c>
      <c r="I42" s="152" t="s">
        <v>273</v>
      </c>
      <c r="J42" s="159"/>
      <c r="K42" s="159"/>
      <c r="L42" s="159"/>
      <c r="M42" s="159"/>
      <c r="N42" s="155"/>
      <c r="O42" s="152" t="s">
        <v>292</v>
      </c>
      <c r="P42" s="152" t="s">
        <v>446</v>
      </c>
      <c r="Q42" s="164" t="s">
        <v>317</v>
      </c>
      <c r="R42" s="152" t="s">
        <v>51</v>
      </c>
      <c r="S42" s="152">
        <v>3</v>
      </c>
      <c r="T42" s="152">
        <v>2</v>
      </c>
      <c r="U42" s="157">
        <f t="shared" si="4"/>
        <v>6</v>
      </c>
      <c r="V42" s="155" t="str">
        <f t="shared" si="5"/>
        <v>MODERADO</v>
      </c>
      <c r="W42" s="152" t="s">
        <v>292</v>
      </c>
      <c r="X42" s="152" t="s">
        <v>292</v>
      </c>
      <c r="Y42" s="152" t="s">
        <v>292</v>
      </c>
      <c r="Z42" s="153" t="s">
        <v>447</v>
      </c>
      <c r="AA42" s="153" t="s">
        <v>318</v>
      </c>
      <c r="AB42" s="152">
        <v>3</v>
      </c>
      <c r="AC42" s="152">
        <v>2</v>
      </c>
      <c r="AD42" s="157">
        <f t="shared" si="6"/>
        <v>6</v>
      </c>
      <c r="AE42" s="155" t="str">
        <f t="shared" si="7"/>
        <v>MODERADO</v>
      </c>
    </row>
    <row r="43" spans="1:31" ht="120" x14ac:dyDescent="0.25">
      <c r="A43" s="152" t="s">
        <v>475</v>
      </c>
      <c r="B43" s="152" t="s">
        <v>595</v>
      </c>
      <c r="C43" s="152" t="s">
        <v>436</v>
      </c>
      <c r="D43" s="152" t="s">
        <v>51</v>
      </c>
      <c r="E43" s="152" t="s">
        <v>48</v>
      </c>
      <c r="F43" s="152" t="s">
        <v>174</v>
      </c>
      <c r="G43" s="153" t="s">
        <v>500</v>
      </c>
      <c r="H43" s="152" t="s">
        <v>236</v>
      </c>
      <c r="I43" s="152" t="s">
        <v>263</v>
      </c>
      <c r="J43" s="159"/>
      <c r="K43" s="159"/>
      <c r="L43" s="159"/>
      <c r="M43" s="159"/>
      <c r="N43" s="155"/>
      <c r="O43" s="152" t="s">
        <v>292</v>
      </c>
      <c r="P43" s="152" t="s">
        <v>292</v>
      </c>
      <c r="Q43" s="164" t="s">
        <v>340</v>
      </c>
      <c r="R43" s="152" t="s">
        <v>51</v>
      </c>
      <c r="S43" s="152">
        <v>3</v>
      </c>
      <c r="T43" s="152">
        <v>3</v>
      </c>
      <c r="U43" s="157">
        <f t="shared" si="4"/>
        <v>9</v>
      </c>
      <c r="V43" s="155" t="str">
        <f t="shared" si="5"/>
        <v>MODERADO</v>
      </c>
      <c r="W43" s="152" t="s">
        <v>292</v>
      </c>
      <c r="X43" s="152" t="s">
        <v>292</v>
      </c>
      <c r="Y43" s="152" t="s">
        <v>292</v>
      </c>
      <c r="Z43" s="153" t="s">
        <v>594</v>
      </c>
      <c r="AA43" s="153" t="s">
        <v>437</v>
      </c>
      <c r="AB43" s="152">
        <v>3</v>
      </c>
      <c r="AC43" s="152">
        <v>3</v>
      </c>
      <c r="AD43" s="157">
        <f t="shared" si="6"/>
        <v>9</v>
      </c>
      <c r="AE43" s="155" t="str">
        <f t="shared" si="7"/>
        <v>MODERADO</v>
      </c>
    </row>
    <row r="44" spans="1:31" x14ac:dyDescent="0.25">
      <c r="A44" s="173"/>
      <c r="B44" s="126"/>
      <c r="C44" s="126"/>
      <c r="D44" s="126"/>
      <c r="E44" s="126"/>
      <c r="F44" s="165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9"/>
      <c r="S44" s="129"/>
      <c r="T44" s="129"/>
      <c r="U44" s="129"/>
      <c r="V44" s="129"/>
      <c r="W44" s="129"/>
      <c r="X44" s="129"/>
      <c r="Y44" s="129"/>
      <c r="Z44" s="129"/>
      <c r="AA44" s="129"/>
      <c r="AB44" s="129"/>
      <c r="AC44" s="129"/>
      <c r="AD44" s="129"/>
      <c r="AE44" s="126"/>
    </row>
    <row r="45" spans="1:31" x14ac:dyDescent="0.25">
      <c r="A45" s="173"/>
      <c r="B45" s="126"/>
      <c r="C45" s="126"/>
      <c r="D45" s="126"/>
      <c r="E45" s="126"/>
      <c r="F45" s="165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9"/>
      <c r="S45" s="129"/>
      <c r="T45" s="129"/>
      <c r="U45" s="129"/>
      <c r="V45" s="129"/>
      <c r="W45" s="129"/>
      <c r="X45" s="129"/>
      <c r="Y45" s="129"/>
      <c r="Z45" s="129"/>
      <c r="AA45" s="129"/>
      <c r="AB45" s="129"/>
      <c r="AC45" s="129"/>
      <c r="AD45" s="129"/>
      <c r="AE45" s="126"/>
    </row>
    <row r="46" spans="1:31" x14ac:dyDescent="0.25">
      <c r="A46" s="173"/>
      <c r="B46" s="126"/>
      <c r="C46" s="126"/>
      <c r="D46" s="126"/>
      <c r="E46" s="126"/>
      <c r="F46" s="165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9"/>
      <c r="S46" s="129"/>
      <c r="T46" s="129"/>
      <c r="U46" s="129"/>
      <c r="V46" s="129"/>
      <c r="W46" s="129"/>
      <c r="X46" s="129"/>
      <c r="Y46" s="129"/>
      <c r="Z46" s="129"/>
      <c r="AA46" s="129"/>
      <c r="AB46" s="129"/>
      <c r="AC46" s="129"/>
      <c r="AD46" s="129"/>
      <c r="AE46" s="126"/>
    </row>
    <row r="47" spans="1:31" x14ac:dyDescent="0.25">
      <c r="A47" s="173"/>
      <c r="B47" s="126"/>
      <c r="C47" s="126"/>
      <c r="D47" s="126"/>
      <c r="E47" s="126"/>
      <c r="F47" s="165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9"/>
      <c r="S47" s="129"/>
      <c r="T47" s="129"/>
      <c r="U47" s="129"/>
      <c r="V47" s="129"/>
      <c r="W47" s="129"/>
      <c r="X47" s="129"/>
      <c r="Y47" s="129"/>
      <c r="Z47" s="129"/>
      <c r="AA47" s="129"/>
      <c r="AB47" s="129"/>
      <c r="AC47" s="129"/>
      <c r="AD47" s="129"/>
      <c r="AE47" s="126"/>
    </row>
    <row r="48" spans="1:31" x14ac:dyDescent="0.25">
      <c r="A48" s="173"/>
      <c r="B48" s="126"/>
      <c r="C48" s="126"/>
      <c r="D48" s="126"/>
      <c r="E48" s="126"/>
      <c r="F48" s="165"/>
      <c r="G48" s="126"/>
      <c r="H48" s="126"/>
      <c r="I48" s="126"/>
      <c r="J48" s="126"/>
      <c r="K48" s="126"/>
      <c r="L48" s="126"/>
      <c r="M48" s="126"/>
      <c r="N48" s="126"/>
      <c r="O48" s="126"/>
      <c r="P48" s="126"/>
      <c r="Q48" s="126"/>
      <c r="R48" s="129"/>
      <c r="S48" s="129"/>
      <c r="T48" s="129"/>
      <c r="U48" s="129"/>
      <c r="V48" s="129"/>
      <c r="W48" s="129"/>
      <c r="X48" s="129"/>
      <c r="Y48" s="129"/>
      <c r="Z48" s="129"/>
      <c r="AA48" s="129"/>
      <c r="AB48" s="129"/>
      <c r="AC48" s="129"/>
      <c r="AD48" s="129"/>
      <c r="AE48" s="126"/>
    </row>
    <row r="49" spans="2:31" x14ac:dyDescent="0.25">
      <c r="B49" s="126"/>
      <c r="C49" s="126"/>
      <c r="D49" s="126"/>
      <c r="E49" s="126"/>
      <c r="F49" s="165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9"/>
      <c r="S49" s="129"/>
      <c r="T49" s="129"/>
      <c r="U49" s="129"/>
      <c r="V49" s="129"/>
      <c r="W49" s="129"/>
      <c r="X49" s="129"/>
      <c r="Y49" s="129"/>
      <c r="Z49" s="129"/>
      <c r="AA49" s="129"/>
      <c r="AB49" s="129"/>
      <c r="AC49" s="129"/>
      <c r="AD49" s="129"/>
      <c r="AE49" s="126"/>
    </row>
    <row r="50" spans="2:31" x14ac:dyDescent="0.25">
      <c r="B50" s="126"/>
      <c r="C50" s="126"/>
      <c r="D50" s="126"/>
      <c r="E50" s="126"/>
      <c r="F50" s="165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9"/>
      <c r="S50" s="129"/>
      <c r="T50" s="129"/>
      <c r="U50" s="129"/>
      <c r="V50" s="129"/>
      <c r="W50" s="129"/>
      <c r="X50" s="129"/>
      <c r="Y50" s="129"/>
      <c r="Z50" s="129"/>
      <c r="AA50" s="129"/>
      <c r="AB50" s="129"/>
      <c r="AC50" s="129"/>
      <c r="AD50" s="129"/>
      <c r="AE50" s="126"/>
    </row>
    <row r="51" spans="2:31" x14ac:dyDescent="0.25">
      <c r="B51" s="126"/>
      <c r="C51" s="126"/>
      <c r="D51" s="126"/>
      <c r="E51" s="126"/>
      <c r="F51" s="165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9"/>
      <c r="S51" s="129"/>
      <c r="T51" s="129"/>
      <c r="U51" s="129"/>
      <c r="V51" s="129"/>
      <c r="W51" s="129"/>
      <c r="X51" s="129"/>
      <c r="Y51" s="129"/>
      <c r="Z51" s="129"/>
      <c r="AA51" s="129"/>
      <c r="AB51" s="129"/>
      <c r="AC51" s="129"/>
      <c r="AD51" s="129"/>
      <c r="AE51" s="126"/>
    </row>
    <row r="52" spans="2:31" x14ac:dyDescent="0.25">
      <c r="B52" s="126"/>
      <c r="C52" s="126"/>
      <c r="D52" s="126"/>
      <c r="E52" s="126"/>
      <c r="F52" s="165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9"/>
      <c r="S52" s="129"/>
      <c r="T52" s="129"/>
      <c r="U52" s="129"/>
      <c r="V52" s="129"/>
      <c r="W52" s="129"/>
      <c r="X52" s="129"/>
      <c r="Y52" s="129"/>
      <c r="Z52" s="129"/>
      <c r="AA52" s="129"/>
      <c r="AB52" s="129"/>
      <c r="AC52" s="129"/>
      <c r="AD52" s="129"/>
      <c r="AE52" s="126"/>
    </row>
    <row r="53" spans="2:31" x14ac:dyDescent="0.25">
      <c r="B53" s="126"/>
      <c r="C53" s="126"/>
      <c r="D53" s="126"/>
      <c r="E53" s="126"/>
      <c r="F53" s="165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9"/>
      <c r="S53" s="129"/>
      <c r="T53" s="129"/>
      <c r="U53" s="129"/>
      <c r="V53" s="129"/>
      <c r="W53" s="129"/>
      <c r="X53" s="129"/>
      <c r="Y53" s="129"/>
      <c r="Z53" s="129"/>
      <c r="AA53" s="129"/>
      <c r="AB53" s="129"/>
      <c r="AC53" s="129"/>
      <c r="AD53" s="129"/>
      <c r="AE53" s="126"/>
    </row>
    <row r="54" spans="2:31" x14ac:dyDescent="0.25">
      <c r="B54" s="126"/>
      <c r="C54" s="126"/>
      <c r="D54" s="126"/>
      <c r="E54" s="126"/>
      <c r="F54" s="165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6"/>
    </row>
    <row r="55" spans="2:31" x14ac:dyDescent="0.25">
      <c r="B55" s="126"/>
      <c r="C55" s="126"/>
      <c r="D55" s="126"/>
      <c r="E55" s="126"/>
      <c r="F55" s="165"/>
      <c r="G55" s="126"/>
      <c r="H55" s="126"/>
      <c r="I55" s="126"/>
      <c r="J55" s="126"/>
      <c r="K55" s="126"/>
      <c r="L55" s="126"/>
      <c r="M55" s="126"/>
      <c r="N55" s="126"/>
      <c r="O55" s="126"/>
      <c r="P55" s="126"/>
      <c r="Q55" s="126"/>
      <c r="R55" s="129"/>
      <c r="S55" s="129"/>
      <c r="T55" s="129"/>
      <c r="U55" s="129"/>
      <c r="V55" s="129"/>
      <c r="W55" s="129"/>
      <c r="X55" s="129"/>
      <c r="Y55" s="129"/>
      <c r="Z55" s="129"/>
      <c r="AA55" s="129"/>
      <c r="AB55" s="129"/>
      <c r="AC55" s="129"/>
      <c r="AD55" s="129"/>
      <c r="AE55" s="126"/>
    </row>
    <row r="56" spans="2:31" x14ac:dyDescent="0.25">
      <c r="B56" s="126"/>
      <c r="C56" s="126"/>
      <c r="D56" s="126"/>
      <c r="E56" s="126"/>
      <c r="F56" s="165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6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6"/>
    </row>
    <row r="57" spans="2:31" x14ac:dyDescent="0.25">
      <c r="B57" s="126"/>
      <c r="C57" s="126"/>
      <c r="D57" s="126"/>
      <c r="E57" s="126"/>
      <c r="F57" s="165"/>
      <c r="G57" s="126"/>
      <c r="H57" s="126"/>
      <c r="I57" s="126"/>
      <c r="J57" s="126"/>
      <c r="K57" s="126"/>
      <c r="L57" s="126"/>
      <c r="M57" s="126"/>
      <c r="N57" s="126"/>
      <c r="O57" s="126"/>
      <c r="P57" s="126"/>
      <c r="Q57" s="126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6"/>
    </row>
    <row r="58" spans="2:31" x14ac:dyDescent="0.25">
      <c r="B58" s="126"/>
      <c r="C58" s="126"/>
      <c r="D58" s="126"/>
      <c r="E58" s="126"/>
      <c r="F58" s="165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6"/>
    </row>
    <row r="59" spans="2:31" x14ac:dyDescent="0.25">
      <c r="B59" s="126"/>
      <c r="C59" s="126"/>
      <c r="D59" s="126"/>
      <c r="E59" s="126"/>
      <c r="F59" s="165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6"/>
    </row>
    <row r="60" spans="2:31" x14ac:dyDescent="0.25">
      <c r="B60" s="126"/>
      <c r="C60" s="126"/>
      <c r="D60" s="126"/>
      <c r="E60" s="126"/>
      <c r="F60" s="165"/>
      <c r="G60" s="126"/>
      <c r="H60" s="126"/>
      <c r="I60" s="126"/>
      <c r="J60" s="126"/>
      <c r="K60" s="126"/>
      <c r="L60" s="126"/>
      <c r="M60" s="126"/>
      <c r="N60" s="126"/>
      <c r="O60" s="126"/>
      <c r="P60" s="126"/>
      <c r="Q60" s="126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6"/>
    </row>
    <row r="61" spans="2:31" x14ac:dyDescent="0.25">
      <c r="B61" s="126"/>
      <c r="C61" s="126"/>
      <c r="D61" s="126"/>
      <c r="E61" s="126"/>
      <c r="F61" s="165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6"/>
    </row>
    <row r="62" spans="2:31" x14ac:dyDescent="0.25">
      <c r="B62" s="126"/>
      <c r="C62" s="126"/>
      <c r="D62" s="126"/>
      <c r="E62" s="126"/>
      <c r="F62" s="165"/>
      <c r="G62" s="126"/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6"/>
    </row>
    <row r="63" spans="2:31" x14ac:dyDescent="0.25">
      <c r="B63" s="126"/>
      <c r="C63" s="126"/>
      <c r="D63" s="126"/>
      <c r="E63" s="126"/>
      <c r="F63" s="165"/>
      <c r="G63" s="126"/>
      <c r="H63" s="126"/>
      <c r="I63" s="126"/>
      <c r="J63" s="126"/>
      <c r="K63" s="126"/>
      <c r="L63" s="126"/>
      <c r="M63" s="126"/>
      <c r="N63" s="126"/>
      <c r="O63" s="126"/>
      <c r="P63" s="126"/>
      <c r="Q63" s="126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6"/>
    </row>
    <row r="64" spans="2:31" x14ac:dyDescent="0.25">
      <c r="B64" s="126"/>
      <c r="C64" s="126"/>
      <c r="D64" s="126"/>
      <c r="E64" s="126"/>
      <c r="F64" s="165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6"/>
    </row>
    <row r="65" spans="2:31" x14ac:dyDescent="0.25">
      <c r="B65" s="126"/>
      <c r="C65" s="126"/>
      <c r="D65" s="126"/>
      <c r="E65" s="126"/>
      <c r="F65" s="165"/>
      <c r="G65" s="126"/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6"/>
    </row>
    <row r="66" spans="2:31" x14ac:dyDescent="0.25">
      <c r="B66" s="126"/>
      <c r="C66" s="126"/>
      <c r="D66" s="126"/>
      <c r="E66" s="126"/>
      <c r="F66" s="165"/>
      <c r="G66" s="126"/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6"/>
    </row>
    <row r="67" spans="2:31" x14ac:dyDescent="0.25">
      <c r="B67" s="126"/>
      <c r="C67" s="126"/>
      <c r="D67" s="126"/>
      <c r="E67" s="126"/>
      <c r="F67" s="165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6"/>
    </row>
    <row r="68" spans="2:31" x14ac:dyDescent="0.25">
      <c r="B68" s="126"/>
      <c r="C68" s="126"/>
      <c r="D68" s="126"/>
      <c r="E68" s="126"/>
      <c r="F68" s="165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6"/>
    </row>
    <row r="69" spans="2:31" x14ac:dyDescent="0.25">
      <c r="B69" s="126"/>
      <c r="C69" s="126"/>
      <c r="D69" s="126"/>
      <c r="E69" s="126"/>
      <c r="F69" s="165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6"/>
    </row>
    <row r="70" spans="2:31" x14ac:dyDescent="0.25">
      <c r="B70" s="126"/>
      <c r="C70" s="126"/>
      <c r="D70" s="126"/>
      <c r="E70" s="126"/>
      <c r="F70" s="165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9"/>
      <c r="S70" s="129"/>
      <c r="T70" s="129"/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  <c r="AE70" s="126"/>
    </row>
    <row r="71" spans="2:31" x14ac:dyDescent="0.25">
      <c r="B71" s="126"/>
      <c r="C71" s="126"/>
      <c r="D71" s="126"/>
      <c r="E71" s="126"/>
      <c r="F71" s="165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9"/>
      <c r="S71" s="129"/>
      <c r="T71" s="129"/>
      <c r="U71" s="129"/>
      <c r="V71" s="129"/>
      <c r="W71" s="129"/>
      <c r="X71" s="129"/>
      <c r="Y71" s="129"/>
      <c r="Z71" s="129"/>
      <c r="AA71" s="129"/>
      <c r="AB71" s="129"/>
      <c r="AC71" s="129"/>
      <c r="AD71" s="129"/>
      <c r="AE71" s="126"/>
    </row>
    <row r="72" spans="2:31" x14ac:dyDescent="0.25">
      <c r="B72" s="126"/>
      <c r="C72" s="126"/>
      <c r="D72" s="126"/>
      <c r="E72" s="126"/>
      <c r="F72" s="165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9"/>
      <c r="S72" s="129"/>
      <c r="T72" s="129"/>
      <c r="U72" s="129"/>
      <c r="V72" s="129"/>
      <c r="W72" s="129"/>
      <c r="X72" s="129"/>
      <c r="Y72" s="129"/>
      <c r="Z72" s="129"/>
      <c r="AA72" s="129"/>
      <c r="AB72" s="129"/>
      <c r="AC72" s="129"/>
      <c r="AD72" s="129"/>
      <c r="AE72" s="126"/>
    </row>
    <row r="73" spans="2:31" x14ac:dyDescent="0.25">
      <c r="B73" s="126"/>
      <c r="C73" s="126"/>
      <c r="D73" s="126"/>
      <c r="E73" s="126"/>
      <c r="F73" s="165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6"/>
    </row>
    <row r="74" spans="2:31" x14ac:dyDescent="0.25">
      <c r="B74" s="126"/>
      <c r="C74" s="126"/>
      <c r="D74" s="126"/>
      <c r="E74" s="126"/>
      <c r="F74" s="165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9"/>
      <c r="S74" s="129"/>
      <c r="T74" s="129"/>
      <c r="U74" s="129"/>
      <c r="V74" s="129"/>
      <c r="W74" s="129"/>
      <c r="X74" s="129"/>
      <c r="Y74" s="129"/>
      <c r="Z74" s="129"/>
      <c r="AA74" s="129"/>
      <c r="AB74" s="129"/>
      <c r="AC74" s="129"/>
      <c r="AD74" s="129"/>
      <c r="AE74" s="126"/>
    </row>
    <row r="75" spans="2:31" x14ac:dyDescent="0.25">
      <c r="B75" s="126"/>
      <c r="C75" s="126"/>
      <c r="D75" s="126"/>
      <c r="E75" s="126"/>
      <c r="F75" s="165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6"/>
    </row>
    <row r="76" spans="2:31" x14ac:dyDescent="0.25">
      <c r="B76" s="126"/>
      <c r="C76" s="126"/>
      <c r="D76" s="126"/>
      <c r="E76" s="126"/>
      <c r="F76" s="165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9"/>
      <c r="S76" s="129"/>
      <c r="T76" s="129"/>
      <c r="U76" s="129"/>
      <c r="V76" s="129"/>
      <c r="W76" s="129"/>
      <c r="X76" s="129"/>
      <c r="Y76" s="129"/>
      <c r="Z76" s="129"/>
      <c r="AA76" s="129"/>
      <c r="AB76" s="129"/>
      <c r="AC76" s="129"/>
      <c r="AD76" s="129"/>
      <c r="AE76" s="126"/>
    </row>
    <row r="77" spans="2:31" x14ac:dyDescent="0.25">
      <c r="B77" s="126"/>
      <c r="C77" s="126"/>
      <c r="D77" s="126"/>
      <c r="E77" s="126"/>
      <c r="F77" s="165"/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9"/>
      <c r="S77" s="129"/>
      <c r="T77" s="129"/>
      <c r="U77" s="129"/>
      <c r="V77" s="129"/>
      <c r="W77" s="129"/>
      <c r="X77" s="129"/>
      <c r="Y77" s="129"/>
      <c r="Z77" s="129"/>
      <c r="AA77" s="129"/>
      <c r="AB77" s="129"/>
      <c r="AC77" s="129"/>
      <c r="AD77" s="129"/>
      <c r="AE77" s="126"/>
    </row>
    <row r="78" spans="2:31" x14ac:dyDescent="0.25">
      <c r="B78" s="126"/>
      <c r="C78" s="126"/>
      <c r="D78" s="126"/>
      <c r="E78" s="126"/>
      <c r="F78" s="165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9"/>
      <c r="S78" s="129"/>
      <c r="T78" s="129"/>
      <c r="U78" s="129"/>
      <c r="V78" s="129"/>
      <c r="W78" s="129"/>
      <c r="X78" s="129"/>
      <c r="Y78" s="129"/>
      <c r="Z78" s="129"/>
      <c r="AA78" s="129"/>
      <c r="AB78" s="129"/>
      <c r="AC78" s="129"/>
      <c r="AD78" s="129"/>
      <c r="AE78" s="126"/>
    </row>
    <row r="79" spans="2:31" x14ac:dyDescent="0.25">
      <c r="B79" s="126"/>
      <c r="C79" s="126"/>
      <c r="D79" s="126"/>
      <c r="E79" s="126"/>
      <c r="F79" s="165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9"/>
      <c r="S79" s="129"/>
      <c r="T79" s="129"/>
      <c r="U79" s="129"/>
      <c r="V79" s="129"/>
      <c r="W79" s="129"/>
      <c r="X79" s="129"/>
      <c r="Y79" s="129"/>
      <c r="Z79" s="129"/>
      <c r="AA79" s="129"/>
      <c r="AB79" s="129"/>
      <c r="AC79" s="129"/>
      <c r="AD79" s="129"/>
      <c r="AE79" s="126"/>
    </row>
    <row r="80" spans="2:31" x14ac:dyDescent="0.25">
      <c r="B80" s="126"/>
      <c r="C80" s="126"/>
      <c r="D80" s="126"/>
      <c r="E80" s="126"/>
      <c r="F80" s="165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9"/>
      <c r="S80" s="129"/>
      <c r="T80" s="129"/>
      <c r="U80" s="129"/>
      <c r="V80" s="129"/>
      <c r="W80" s="129"/>
      <c r="X80" s="129"/>
      <c r="Y80" s="129"/>
      <c r="Z80" s="129"/>
      <c r="AA80" s="129"/>
      <c r="AB80" s="129"/>
      <c r="AC80" s="129"/>
      <c r="AD80" s="129"/>
      <c r="AE80" s="126"/>
    </row>
    <row r="81" spans="2:31" x14ac:dyDescent="0.25">
      <c r="B81" s="126"/>
      <c r="C81" s="126"/>
      <c r="D81" s="126"/>
      <c r="E81" s="126"/>
      <c r="F81" s="165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26"/>
      <c r="R81" s="129"/>
      <c r="S81" s="129"/>
      <c r="T81" s="129"/>
      <c r="U81" s="129"/>
      <c r="V81" s="129"/>
      <c r="W81" s="129"/>
      <c r="X81" s="129"/>
      <c r="Y81" s="129"/>
      <c r="Z81" s="129"/>
      <c r="AA81" s="129"/>
      <c r="AB81" s="129"/>
      <c r="AC81" s="129"/>
      <c r="AD81" s="129"/>
      <c r="AE81" s="126"/>
    </row>
    <row r="82" spans="2:31" x14ac:dyDescent="0.25">
      <c r="B82" s="126"/>
      <c r="C82" s="126"/>
      <c r="D82" s="126"/>
      <c r="E82" s="126"/>
      <c r="F82" s="165"/>
      <c r="G82" s="126"/>
      <c r="H82" s="126"/>
      <c r="I82" s="126"/>
      <c r="J82" s="126"/>
      <c r="K82" s="126"/>
      <c r="L82" s="126"/>
      <c r="M82" s="126"/>
      <c r="N82" s="126"/>
      <c r="O82" s="126"/>
      <c r="P82" s="126"/>
      <c r="Q82" s="126"/>
      <c r="R82" s="129"/>
      <c r="S82" s="129"/>
      <c r="T82" s="129"/>
      <c r="U82" s="129"/>
      <c r="V82" s="129"/>
      <c r="W82" s="129"/>
      <c r="X82" s="129"/>
      <c r="Y82" s="129"/>
      <c r="Z82" s="129"/>
      <c r="AA82" s="129"/>
      <c r="AB82" s="129"/>
      <c r="AC82" s="129"/>
      <c r="AD82" s="129"/>
      <c r="AE82" s="126"/>
    </row>
    <row r="83" spans="2:31" x14ac:dyDescent="0.25">
      <c r="B83" s="126"/>
      <c r="C83" s="126"/>
      <c r="D83" s="126"/>
      <c r="E83" s="126"/>
      <c r="F83" s="165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Q83" s="126"/>
      <c r="R83" s="129"/>
      <c r="S83" s="129"/>
      <c r="T83" s="129"/>
      <c r="U83" s="129"/>
      <c r="V83" s="129"/>
      <c r="W83" s="129"/>
      <c r="X83" s="129"/>
      <c r="Y83" s="129"/>
      <c r="Z83" s="129"/>
      <c r="AA83" s="129"/>
      <c r="AB83" s="129"/>
      <c r="AC83" s="129"/>
      <c r="AD83" s="129"/>
      <c r="AE83" s="126"/>
    </row>
    <row r="84" spans="2:31" x14ac:dyDescent="0.25">
      <c r="B84" s="126"/>
      <c r="C84" s="126"/>
      <c r="D84" s="126"/>
      <c r="E84" s="126"/>
      <c r="F84" s="165"/>
      <c r="G84" s="126"/>
      <c r="H84" s="126"/>
      <c r="I84" s="126"/>
      <c r="J84" s="126"/>
      <c r="K84" s="126"/>
      <c r="L84" s="126"/>
      <c r="M84" s="126"/>
      <c r="N84" s="126"/>
      <c r="O84" s="126"/>
      <c r="P84" s="126"/>
      <c r="Q84" s="126"/>
      <c r="R84" s="129"/>
      <c r="S84" s="129"/>
      <c r="T84" s="129"/>
      <c r="U84" s="129"/>
      <c r="V84" s="129"/>
      <c r="W84" s="129"/>
      <c r="X84" s="129"/>
      <c r="Y84" s="129"/>
      <c r="Z84" s="129"/>
      <c r="AA84" s="129"/>
      <c r="AB84" s="129"/>
      <c r="AC84" s="129"/>
      <c r="AD84" s="129"/>
      <c r="AE84" s="126"/>
    </row>
    <row r="85" spans="2:31" x14ac:dyDescent="0.25">
      <c r="B85" s="126"/>
      <c r="C85" s="126"/>
      <c r="D85" s="126"/>
      <c r="E85" s="126"/>
      <c r="F85" s="165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26"/>
      <c r="R85" s="129"/>
      <c r="S85" s="129"/>
      <c r="T85" s="129"/>
      <c r="U85" s="129"/>
      <c r="V85" s="129"/>
      <c r="W85" s="129"/>
      <c r="X85" s="129"/>
      <c r="Y85" s="129"/>
      <c r="Z85" s="129"/>
      <c r="AA85" s="129"/>
      <c r="AB85" s="129"/>
      <c r="AC85" s="129"/>
      <c r="AD85" s="129"/>
      <c r="AE85" s="126"/>
    </row>
    <row r="86" spans="2:31" x14ac:dyDescent="0.25">
      <c r="B86" s="126"/>
      <c r="C86" s="126"/>
      <c r="D86" s="126"/>
      <c r="E86" s="126"/>
      <c r="F86" s="165"/>
      <c r="G86" s="126"/>
      <c r="H86" s="126"/>
      <c r="I86" s="126"/>
      <c r="J86" s="126"/>
      <c r="K86" s="126"/>
      <c r="L86" s="126"/>
      <c r="M86" s="126"/>
      <c r="N86" s="126"/>
      <c r="O86" s="126"/>
      <c r="P86" s="126"/>
      <c r="Q86" s="126"/>
      <c r="R86" s="129"/>
      <c r="S86" s="129"/>
      <c r="T86" s="129"/>
      <c r="U86" s="129"/>
      <c r="V86" s="129"/>
      <c r="W86" s="129"/>
      <c r="X86" s="129"/>
      <c r="Y86" s="129"/>
      <c r="Z86" s="129"/>
      <c r="AA86" s="129"/>
      <c r="AB86" s="129"/>
      <c r="AC86" s="129"/>
      <c r="AD86" s="129"/>
      <c r="AE86" s="126"/>
    </row>
    <row r="87" spans="2:31" x14ac:dyDescent="0.25">
      <c r="B87" s="126"/>
      <c r="C87" s="126"/>
      <c r="D87" s="126"/>
      <c r="E87" s="126"/>
      <c r="F87" s="165"/>
      <c r="G87" s="126"/>
      <c r="H87" s="126"/>
      <c r="I87" s="126"/>
      <c r="J87" s="126"/>
      <c r="K87" s="126"/>
      <c r="L87" s="126"/>
      <c r="M87" s="126"/>
      <c r="N87" s="126"/>
      <c r="O87" s="126"/>
      <c r="P87" s="126"/>
      <c r="Q87" s="126"/>
      <c r="R87" s="129"/>
      <c r="S87" s="129"/>
      <c r="T87" s="129"/>
      <c r="U87" s="129"/>
      <c r="V87" s="129"/>
      <c r="W87" s="129"/>
      <c r="X87" s="129"/>
      <c r="Y87" s="129"/>
      <c r="Z87" s="129"/>
      <c r="AA87" s="129"/>
      <c r="AB87" s="129"/>
      <c r="AC87" s="129"/>
      <c r="AD87" s="129"/>
      <c r="AE87" s="126"/>
    </row>
    <row r="88" spans="2:31" x14ac:dyDescent="0.25">
      <c r="B88" s="126"/>
      <c r="C88" s="126"/>
      <c r="D88" s="126"/>
      <c r="E88" s="126"/>
      <c r="F88" s="165"/>
      <c r="G88" s="126"/>
      <c r="H88" s="126"/>
      <c r="I88" s="126"/>
      <c r="J88" s="126"/>
      <c r="K88" s="126"/>
      <c r="L88" s="126"/>
      <c r="M88" s="126"/>
      <c r="N88" s="126"/>
      <c r="O88" s="126"/>
      <c r="P88" s="126"/>
      <c r="Q88" s="126"/>
      <c r="R88" s="129"/>
      <c r="S88" s="129"/>
      <c r="T88" s="129"/>
      <c r="U88" s="129"/>
      <c r="V88" s="129"/>
      <c r="W88" s="129"/>
      <c r="X88" s="129"/>
      <c r="Y88" s="129"/>
      <c r="Z88" s="129"/>
      <c r="AA88" s="129"/>
      <c r="AB88" s="129"/>
      <c r="AC88" s="129"/>
      <c r="AD88" s="129"/>
      <c r="AE88" s="126"/>
    </row>
    <row r="89" spans="2:31" x14ac:dyDescent="0.25">
      <c r="B89" s="126"/>
      <c r="C89" s="126"/>
      <c r="D89" s="126"/>
      <c r="E89" s="126"/>
      <c r="F89" s="165"/>
      <c r="G89" s="126"/>
      <c r="H89" s="126"/>
      <c r="I89" s="126"/>
      <c r="J89" s="126"/>
      <c r="K89" s="126"/>
      <c r="L89" s="126"/>
      <c r="M89" s="126"/>
      <c r="N89" s="126"/>
      <c r="O89" s="126"/>
      <c r="P89" s="126"/>
      <c r="Q89" s="126"/>
      <c r="R89" s="129"/>
      <c r="S89" s="129"/>
      <c r="T89" s="129"/>
      <c r="U89" s="129"/>
      <c r="V89" s="129"/>
      <c r="W89" s="129"/>
      <c r="X89" s="129"/>
      <c r="Y89" s="129"/>
      <c r="Z89" s="129"/>
      <c r="AA89" s="129"/>
      <c r="AB89" s="129"/>
      <c r="AC89" s="129"/>
      <c r="AD89" s="129"/>
      <c r="AE89" s="126"/>
    </row>
    <row r="90" spans="2:31" x14ac:dyDescent="0.25">
      <c r="B90" s="126"/>
      <c r="C90" s="126"/>
      <c r="D90" s="126"/>
      <c r="E90" s="126"/>
      <c r="F90" s="165"/>
      <c r="G90" s="126"/>
      <c r="H90" s="126"/>
      <c r="I90" s="126"/>
      <c r="J90" s="126"/>
      <c r="K90" s="126"/>
      <c r="L90" s="126"/>
      <c r="M90" s="126"/>
      <c r="N90" s="126"/>
      <c r="O90" s="126"/>
      <c r="P90" s="126"/>
      <c r="Q90" s="126"/>
      <c r="R90" s="129"/>
      <c r="S90" s="129"/>
      <c r="T90" s="129"/>
      <c r="U90" s="129"/>
      <c r="V90" s="129"/>
      <c r="W90" s="129"/>
      <c r="X90" s="129"/>
      <c r="Y90" s="129"/>
      <c r="Z90" s="129"/>
      <c r="AA90" s="129"/>
      <c r="AB90" s="129"/>
      <c r="AC90" s="129"/>
      <c r="AD90" s="129"/>
      <c r="AE90" s="126"/>
    </row>
    <row r="91" spans="2:31" x14ac:dyDescent="0.25">
      <c r="B91" s="126"/>
      <c r="C91" s="126"/>
      <c r="D91" s="126"/>
      <c r="E91" s="126"/>
      <c r="F91" s="165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26"/>
      <c r="R91" s="129"/>
      <c r="S91" s="129"/>
      <c r="T91" s="129"/>
      <c r="U91" s="129"/>
      <c r="V91" s="129"/>
      <c r="W91" s="129"/>
      <c r="X91" s="129"/>
      <c r="Y91" s="129"/>
      <c r="Z91" s="129"/>
      <c r="AA91" s="129"/>
      <c r="AB91" s="129"/>
      <c r="AC91" s="129"/>
      <c r="AD91" s="129"/>
      <c r="AE91" s="126"/>
    </row>
    <row r="92" spans="2:31" x14ac:dyDescent="0.25">
      <c r="B92" s="126"/>
      <c r="C92" s="126"/>
      <c r="D92" s="126"/>
      <c r="E92" s="126"/>
      <c r="F92" s="165"/>
      <c r="G92" s="126"/>
      <c r="H92" s="126"/>
      <c r="I92" s="126"/>
      <c r="J92" s="126"/>
      <c r="K92" s="126"/>
      <c r="L92" s="126"/>
      <c r="M92" s="126"/>
      <c r="N92" s="126"/>
      <c r="O92" s="126"/>
      <c r="P92" s="126"/>
      <c r="Q92" s="126"/>
      <c r="R92" s="129"/>
      <c r="S92" s="129"/>
      <c r="T92" s="129"/>
      <c r="U92" s="129"/>
      <c r="V92" s="129"/>
      <c r="W92" s="129"/>
      <c r="X92" s="129"/>
      <c r="Y92" s="129"/>
      <c r="Z92" s="129"/>
      <c r="AA92" s="129"/>
      <c r="AB92" s="129"/>
      <c r="AC92" s="129"/>
      <c r="AD92" s="129"/>
      <c r="AE92" s="126"/>
    </row>
    <row r="93" spans="2:31" x14ac:dyDescent="0.25">
      <c r="B93" s="126"/>
      <c r="C93" s="126"/>
      <c r="D93" s="126"/>
      <c r="E93" s="126"/>
      <c r="F93" s="165"/>
      <c r="G93" s="126"/>
      <c r="H93" s="126"/>
      <c r="I93" s="126"/>
      <c r="J93" s="126"/>
      <c r="K93" s="126"/>
      <c r="L93" s="126"/>
      <c r="M93" s="126"/>
      <c r="N93" s="126"/>
      <c r="O93" s="126"/>
      <c r="P93" s="126"/>
      <c r="Q93" s="126"/>
      <c r="R93" s="129"/>
      <c r="S93" s="129"/>
      <c r="T93" s="129"/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6"/>
    </row>
    <row r="94" spans="2:31" x14ac:dyDescent="0.25">
      <c r="B94" s="126"/>
      <c r="C94" s="126"/>
      <c r="D94" s="126"/>
      <c r="E94" s="126"/>
      <c r="F94" s="165"/>
      <c r="G94" s="126"/>
      <c r="H94" s="126"/>
      <c r="I94" s="126"/>
      <c r="J94" s="126"/>
      <c r="K94" s="126"/>
      <c r="L94" s="126"/>
      <c r="M94" s="126"/>
      <c r="N94" s="126"/>
      <c r="O94" s="126"/>
      <c r="P94" s="126"/>
      <c r="Q94" s="126"/>
      <c r="R94" s="129"/>
      <c r="S94" s="129"/>
      <c r="T94" s="129"/>
      <c r="U94" s="129"/>
      <c r="V94" s="129"/>
      <c r="W94" s="129"/>
      <c r="X94" s="129"/>
      <c r="Y94" s="129"/>
      <c r="Z94" s="129"/>
      <c r="AA94" s="129"/>
      <c r="AB94" s="129"/>
      <c r="AC94" s="129"/>
      <c r="AD94" s="129"/>
      <c r="AE94" s="126"/>
    </row>
    <row r="95" spans="2:31" x14ac:dyDescent="0.25">
      <c r="B95" s="126"/>
      <c r="C95" s="126"/>
      <c r="D95" s="126"/>
      <c r="E95" s="126"/>
      <c r="F95" s="165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9"/>
      <c r="S95" s="129"/>
      <c r="T95" s="129"/>
      <c r="U95" s="129"/>
      <c r="V95" s="129"/>
      <c r="W95" s="129"/>
      <c r="X95" s="129"/>
      <c r="Y95" s="129"/>
      <c r="Z95" s="129"/>
      <c r="AA95" s="129"/>
      <c r="AB95" s="129"/>
      <c r="AC95" s="129"/>
      <c r="AD95" s="129"/>
      <c r="AE95" s="126"/>
    </row>
    <row r="96" spans="2:31" x14ac:dyDescent="0.25">
      <c r="B96" s="126"/>
      <c r="C96" s="126"/>
      <c r="D96" s="126"/>
      <c r="E96" s="126"/>
      <c r="F96" s="165"/>
      <c r="G96" s="126"/>
      <c r="H96" s="126"/>
      <c r="I96" s="126"/>
      <c r="J96" s="126"/>
      <c r="K96" s="126"/>
      <c r="L96" s="126"/>
      <c r="M96" s="126"/>
      <c r="N96" s="126"/>
      <c r="O96" s="126"/>
      <c r="P96" s="126"/>
      <c r="Q96" s="126"/>
      <c r="R96" s="129"/>
      <c r="S96" s="129"/>
      <c r="T96" s="129"/>
      <c r="U96" s="129"/>
      <c r="V96" s="129"/>
      <c r="W96" s="129"/>
      <c r="X96" s="129"/>
      <c r="Y96" s="129"/>
      <c r="Z96" s="129"/>
      <c r="AA96" s="129"/>
      <c r="AB96" s="129"/>
      <c r="AC96" s="129"/>
      <c r="AD96" s="129"/>
      <c r="AE96" s="126"/>
    </row>
    <row r="97" spans="2:31" x14ac:dyDescent="0.25">
      <c r="B97" s="126"/>
      <c r="C97" s="126"/>
      <c r="D97" s="126"/>
      <c r="E97" s="126"/>
      <c r="F97" s="165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26"/>
      <c r="R97" s="129"/>
      <c r="S97" s="129"/>
      <c r="T97" s="129"/>
      <c r="U97" s="129"/>
      <c r="V97" s="129"/>
      <c r="W97" s="129"/>
      <c r="X97" s="129"/>
      <c r="Y97" s="129"/>
      <c r="Z97" s="129"/>
      <c r="AA97" s="129"/>
      <c r="AB97" s="129"/>
      <c r="AC97" s="129"/>
      <c r="AD97" s="129"/>
      <c r="AE97" s="126"/>
    </row>
    <row r="98" spans="2:31" x14ac:dyDescent="0.25">
      <c r="B98" s="126"/>
      <c r="C98" s="126"/>
      <c r="D98" s="126"/>
      <c r="E98" s="126"/>
      <c r="F98" s="165"/>
      <c r="G98" s="126"/>
      <c r="H98" s="126"/>
      <c r="I98" s="126"/>
      <c r="J98" s="126"/>
      <c r="K98" s="126"/>
      <c r="L98" s="126"/>
      <c r="M98" s="126"/>
      <c r="N98" s="126"/>
      <c r="O98" s="126"/>
      <c r="P98" s="126"/>
      <c r="Q98" s="126"/>
      <c r="R98" s="129"/>
      <c r="S98" s="129"/>
      <c r="T98" s="129"/>
      <c r="U98" s="129"/>
      <c r="V98" s="129"/>
      <c r="W98" s="129"/>
      <c r="X98" s="129"/>
      <c r="Y98" s="129"/>
      <c r="Z98" s="129"/>
      <c r="AA98" s="129"/>
      <c r="AB98" s="129"/>
      <c r="AC98" s="129"/>
      <c r="AD98" s="129"/>
      <c r="AE98" s="126"/>
    </row>
    <row r="99" spans="2:31" x14ac:dyDescent="0.25">
      <c r="B99" s="126"/>
      <c r="C99" s="126"/>
      <c r="D99" s="126"/>
      <c r="E99" s="126"/>
      <c r="F99" s="165"/>
      <c r="G99" s="126"/>
      <c r="H99" s="126"/>
      <c r="I99" s="126"/>
      <c r="J99" s="126"/>
      <c r="K99" s="126"/>
      <c r="L99" s="126"/>
      <c r="M99" s="126"/>
      <c r="N99" s="126"/>
      <c r="O99" s="126"/>
      <c r="P99" s="126"/>
      <c r="Q99" s="126"/>
      <c r="R99" s="129"/>
      <c r="S99" s="129"/>
      <c r="T99" s="129"/>
      <c r="U99" s="129"/>
      <c r="V99" s="129"/>
      <c r="W99" s="129"/>
      <c r="X99" s="129"/>
      <c r="Y99" s="129"/>
      <c r="Z99" s="129"/>
      <c r="AA99" s="129"/>
      <c r="AB99" s="129"/>
      <c r="AC99" s="129"/>
      <c r="AD99" s="129"/>
      <c r="AE99" s="126"/>
    </row>
    <row r="100" spans="2:31" x14ac:dyDescent="0.25">
      <c r="B100" s="126"/>
      <c r="C100" s="126"/>
      <c r="D100" s="126"/>
      <c r="E100" s="126"/>
      <c r="F100" s="165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26"/>
      <c r="R100" s="129"/>
      <c r="S100" s="129"/>
      <c r="T100" s="129"/>
      <c r="U100" s="129"/>
      <c r="V100" s="129"/>
      <c r="W100" s="129"/>
      <c r="X100" s="129"/>
      <c r="Y100" s="129"/>
      <c r="Z100" s="129"/>
      <c r="AA100" s="129"/>
      <c r="AB100" s="129"/>
      <c r="AC100" s="129"/>
      <c r="AD100" s="129"/>
      <c r="AE100" s="126"/>
    </row>
    <row r="101" spans="2:31" x14ac:dyDescent="0.25">
      <c r="B101" s="126"/>
      <c r="C101" s="126"/>
      <c r="D101" s="126"/>
      <c r="E101" s="126"/>
      <c r="F101" s="165"/>
      <c r="G101" s="126"/>
      <c r="H101" s="126"/>
      <c r="I101" s="126"/>
      <c r="J101" s="126"/>
      <c r="K101" s="126"/>
      <c r="L101" s="126"/>
      <c r="M101" s="126"/>
      <c r="N101" s="126"/>
      <c r="O101" s="126"/>
      <c r="P101" s="126"/>
      <c r="Q101" s="126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6"/>
    </row>
    <row r="102" spans="2:31" x14ac:dyDescent="0.25">
      <c r="B102" s="126"/>
      <c r="C102" s="126"/>
      <c r="D102" s="126"/>
      <c r="E102" s="126"/>
      <c r="F102" s="165"/>
      <c r="G102" s="126"/>
      <c r="H102" s="126"/>
      <c r="I102" s="126"/>
      <c r="J102" s="126"/>
      <c r="K102" s="126"/>
      <c r="L102" s="126"/>
      <c r="M102" s="126"/>
      <c r="N102" s="126"/>
      <c r="O102" s="126"/>
      <c r="P102" s="126"/>
      <c r="Q102" s="126"/>
      <c r="R102" s="129"/>
      <c r="S102" s="129"/>
      <c r="T102" s="129"/>
      <c r="U102" s="129"/>
      <c r="V102" s="129"/>
      <c r="W102" s="129"/>
      <c r="X102" s="129"/>
      <c r="Y102" s="129"/>
      <c r="Z102" s="129"/>
      <c r="AA102" s="129"/>
      <c r="AB102" s="129"/>
      <c r="AC102" s="129"/>
      <c r="AD102" s="129"/>
      <c r="AE102" s="126"/>
    </row>
    <row r="103" spans="2:31" x14ac:dyDescent="0.25">
      <c r="B103" s="126"/>
      <c r="C103" s="126"/>
      <c r="D103" s="126"/>
      <c r="E103" s="126"/>
      <c r="F103" s="165"/>
      <c r="G103" s="126"/>
      <c r="H103" s="126"/>
      <c r="I103" s="126"/>
      <c r="J103" s="126"/>
      <c r="K103" s="126"/>
      <c r="L103" s="126"/>
      <c r="M103" s="126"/>
      <c r="N103" s="126"/>
      <c r="O103" s="126"/>
      <c r="P103" s="126"/>
      <c r="Q103" s="126"/>
      <c r="R103" s="129"/>
      <c r="S103" s="129"/>
      <c r="T103" s="129"/>
      <c r="U103" s="129"/>
      <c r="V103" s="129"/>
      <c r="W103" s="129"/>
      <c r="X103" s="129"/>
      <c r="Y103" s="129"/>
      <c r="Z103" s="129"/>
      <c r="AA103" s="129"/>
      <c r="AB103" s="129"/>
      <c r="AC103" s="129"/>
      <c r="AD103" s="129"/>
      <c r="AE103" s="126"/>
    </row>
    <row r="104" spans="2:31" x14ac:dyDescent="0.25">
      <c r="B104" s="126"/>
      <c r="C104" s="126"/>
      <c r="D104" s="126"/>
      <c r="E104" s="126"/>
      <c r="F104" s="165"/>
      <c r="G104" s="126"/>
      <c r="H104" s="126"/>
      <c r="I104" s="126"/>
      <c r="J104" s="126"/>
      <c r="K104" s="126"/>
      <c r="L104" s="126"/>
      <c r="M104" s="126"/>
      <c r="N104" s="126"/>
      <c r="O104" s="126"/>
      <c r="P104" s="126"/>
      <c r="Q104" s="126"/>
      <c r="R104" s="129"/>
      <c r="S104" s="129"/>
      <c r="T104" s="129"/>
      <c r="U104" s="129"/>
      <c r="V104" s="129"/>
      <c r="W104" s="129"/>
      <c r="X104" s="129"/>
      <c r="Y104" s="129"/>
      <c r="Z104" s="129"/>
      <c r="AA104" s="129"/>
      <c r="AB104" s="129"/>
      <c r="AC104" s="129"/>
      <c r="AD104" s="129"/>
      <c r="AE104" s="126"/>
    </row>
    <row r="105" spans="2:31" x14ac:dyDescent="0.25">
      <c r="B105" s="126"/>
      <c r="C105" s="126"/>
      <c r="D105" s="126"/>
      <c r="E105" s="126"/>
      <c r="F105" s="165"/>
      <c r="G105" s="126"/>
      <c r="H105" s="126"/>
      <c r="I105" s="126"/>
      <c r="J105" s="126"/>
      <c r="K105" s="126"/>
      <c r="L105" s="126"/>
      <c r="M105" s="126"/>
      <c r="N105" s="126"/>
      <c r="O105" s="126"/>
      <c r="P105" s="126"/>
      <c r="Q105" s="126"/>
      <c r="R105" s="129"/>
      <c r="S105" s="129"/>
      <c r="T105" s="129"/>
      <c r="U105" s="129"/>
      <c r="V105" s="129"/>
      <c r="W105" s="129"/>
      <c r="X105" s="129"/>
      <c r="Y105" s="129"/>
      <c r="Z105" s="129"/>
      <c r="AA105" s="129"/>
      <c r="AB105" s="129"/>
      <c r="AC105" s="129"/>
      <c r="AD105" s="129"/>
      <c r="AE105" s="126"/>
    </row>
    <row r="106" spans="2:31" x14ac:dyDescent="0.25">
      <c r="B106" s="126"/>
      <c r="C106" s="126"/>
      <c r="D106" s="126"/>
      <c r="E106" s="126"/>
      <c r="F106" s="165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9"/>
      <c r="S106" s="129"/>
      <c r="T106" s="129"/>
      <c r="U106" s="129"/>
      <c r="V106" s="129"/>
      <c r="W106" s="129"/>
      <c r="X106" s="129"/>
      <c r="Y106" s="129"/>
      <c r="Z106" s="129"/>
      <c r="AA106" s="129"/>
      <c r="AB106" s="129"/>
      <c r="AC106" s="129"/>
      <c r="AD106" s="129"/>
      <c r="AE106" s="126"/>
    </row>
    <row r="107" spans="2:31" x14ac:dyDescent="0.25">
      <c r="B107" s="126"/>
      <c r="C107" s="126"/>
      <c r="D107" s="126"/>
      <c r="E107" s="126"/>
      <c r="F107" s="165"/>
      <c r="G107" s="126"/>
      <c r="H107" s="126"/>
      <c r="I107" s="126"/>
      <c r="J107" s="126"/>
      <c r="K107" s="126"/>
      <c r="L107" s="126"/>
      <c r="M107" s="126"/>
      <c r="N107" s="126"/>
      <c r="O107" s="126"/>
      <c r="P107" s="126"/>
      <c r="Q107" s="126"/>
      <c r="R107" s="129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6"/>
    </row>
    <row r="108" spans="2:31" x14ac:dyDescent="0.25">
      <c r="B108" s="126"/>
      <c r="C108" s="126"/>
      <c r="D108" s="126"/>
      <c r="E108" s="126"/>
      <c r="F108" s="165"/>
      <c r="G108" s="126"/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9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6"/>
    </row>
    <row r="109" spans="2:31" x14ac:dyDescent="0.25">
      <c r="B109" s="126"/>
      <c r="C109" s="126"/>
      <c r="D109" s="126"/>
      <c r="E109" s="126"/>
      <c r="F109" s="165"/>
      <c r="G109" s="126"/>
      <c r="H109" s="126"/>
      <c r="I109" s="126"/>
      <c r="J109" s="126"/>
      <c r="K109" s="126"/>
      <c r="L109" s="126"/>
      <c r="M109" s="126"/>
      <c r="N109" s="126"/>
      <c r="O109" s="126"/>
      <c r="P109" s="126"/>
      <c r="Q109" s="126"/>
      <c r="R109" s="129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6"/>
    </row>
    <row r="110" spans="2:31" x14ac:dyDescent="0.25">
      <c r="B110" s="126"/>
      <c r="C110" s="126"/>
      <c r="D110" s="126"/>
      <c r="E110" s="126"/>
      <c r="F110" s="165"/>
      <c r="G110" s="126"/>
      <c r="H110" s="126"/>
      <c r="I110" s="126"/>
      <c r="J110" s="126"/>
      <c r="K110" s="126"/>
      <c r="L110" s="126"/>
      <c r="M110" s="126"/>
      <c r="N110" s="126"/>
      <c r="O110" s="126"/>
      <c r="P110" s="126"/>
      <c r="Q110" s="126"/>
      <c r="R110" s="129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6"/>
    </row>
    <row r="111" spans="2:31" x14ac:dyDescent="0.25">
      <c r="B111" s="126"/>
      <c r="C111" s="126"/>
      <c r="D111" s="126"/>
      <c r="E111" s="126"/>
      <c r="F111" s="165"/>
      <c r="G111" s="126"/>
      <c r="H111" s="126"/>
      <c r="I111" s="126"/>
      <c r="J111" s="126"/>
      <c r="K111" s="126"/>
      <c r="L111" s="126"/>
      <c r="M111" s="126"/>
      <c r="N111" s="126"/>
      <c r="O111" s="126"/>
      <c r="P111" s="126"/>
      <c r="Q111" s="126"/>
      <c r="R111" s="129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6"/>
    </row>
    <row r="112" spans="2:31" x14ac:dyDescent="0.25">
      <c r="B112" s="126"/>
      <c r="C112" s="126"/>
      <c r="D112" s="126"/>
      <c r="E112" s="126"/>
      <c r="F112" s="165"/>
      <c r="G112" s="126"/>
      <c r="H112" s="126"/>
      <c r="I112" s="126"/>
      <c r="J112" s="126"/>
      <c r="K112" s="126"/>
      <c r="L112" s="126"/>
      <c r="M112" s="126"/>
      <c r="N112" s="126"/>
      <c r="O112" s="126"/>
      <c r="P112" s="126"/>
      <c r="Q112" s="126"/>
      <c r="R112" s="129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6"/>
    </row>
    <row r="113" spans="2:31" x14ac:dyDescent="0.25">
      <c r="B113" s="126"/>
      <c r="C113" s="126"/>
      <c r="D113" s="126"/>
      <c r="E113" s="126"/>
      <c r="F113" s="165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26"/>
      <c r="R113" s="129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6"/>
    </row>
    <row r="114" spans="2:31" x14ac:dyDescent="0.25">
      <c r="B114" s="126"/>
      <c r="C114" s="126"/>
      <c r="D114" s="126"/>
      <c r="E114" s="126"/>
      <c r="F114" s="165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9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6"/>
    </row>
    <row r="115" spans="2:31" x14ac:dyDescent="0.25">
      <c r="B115" s="126"/>
      <c r="C115" s="126"/>
      <c r="D115" s="126"/>
      <c r="E115" s="126"/>
      <c r="F115" s="165"/>
      <c r="G115" s="126"/>
      <c r="H115" s="126"/>
      <c r="I115" s="126"/>
      <c r="J115" s="126"/>
      <c r="K115" s="126"/>
      <c r="L115" s="126"/>
      <c r="M115" s="126"/>
      <c r="N115" s="126"/>
      <c r="O115" s="126"/>
      <c r="P115" s="126"/>
      <c r="Q115" s="126"/>
      <c r="R115" s="129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6"/>
    </row>
    <row r="116" spans="2:31" x14ac:dyDescent="0.25">
      <c r="B116" s="126"/>
      <c r="C116" s="126"/>
      <c r="D116" s="126"/>
      <c r="E116" s="126"/>
      <c r="F116" s="165"/>
      <c r="G116" s="126"/>
      <c r="H116" s="126"/>
      <c r="I116" s="126"/>
      <c r="J116" s="126"/>
      <c r="K116" s="126"/>
      <c r="L116" s="126"/>
      <c r="M116" s="126"/>
      <c r="N116" s="126"/>
      <c r="O116" s="126"/>
      <c r="P116" s="126"/>
      <c r="Q116" s="126"/>
      <c r="R116" s="129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6"/>
    </row>
    <row r="117" spans="2:31" x14ac:dyDescent="0.25">
      <c r="B117" s="126"/>
      <c r="C117" s="126"/>
      <c r="D117" s="126"/>
      <c r="E117" s="126"/>
      <c r="F117" s="165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26"/>
      <c r="R117" s="129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6"/>
    </row>
    <row r="118" spans="2:31" x14ac:dyDescent="0.25">
      <c r="B118" s="126"/>
      <c r="C118" s="126"/>
      <c r="D118" s="126"/>
      <c r="E118" s="126"/>
      <c r="F118" s="165"/>
      <c r="G118" s="126"/>
      <c r="H118" s="126"/>
      <c r="I118" s="126"/>
      <c r="J118" s="126"/>
      <c r="K118" s="126"/>
      <c r="L118" s="126"/>
      <c r="M118" s="126"/>
      <c r="N118" s="126"/>
      <c r="O118" s="126"/>
      <c r="P118" s="126"/>
      <c r="Q118" s="126"/>
      <c r="R118" s="129"/>
      <c r="S118" s="129"/>
      <c r="T118" s="129"/>
      <c r="U118" s="12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6"/>
    </row>
    <row r="119" spans="2:31" x14ac:dyDescent="0.25">
      <c r="B119" s="126"/>
      <c r="C119" s="126"/>
      <c r="D119" s="126"/>
      <c r="E119" s="126"/>
      <c r="F119" s="165"/>
      <c r="G119" s="126"/>
      <c r="H119" s="126"/>
      <c r="I119" s="126"/>
      <c r="J119" s="126"/>
      <c r="K119" s="126"/>
      <c r="L119" s="126"/>
      <c r="M119" s="126"/>
      <c r="N119" s="126"/>
      <c r="O119" s="126"/>
      <c r="P119" s="126"/>
      <c r="Q119" s="126"/>
      <c r="R119" s="129"/>
      <c r="S119" s="129"/>
      <c r="T119" s="129"/>
      <c r="U119" s="129"/>
      <c r="V119" s="129"/>
      <c r="W119" s="129"/>
      <c r="X119" s="129"/>
      <c r="Y119" s="129"/>
      <c r="Z119" s="129"/>
      <c r="AA119" s="129"/>
      <c r="AB119" s="129"/>
      <c r="AC119" s="129"/>
      <c r="AD119" s="129"/>
      <c r="AE119" s="126"/>
    </row>
    <row r="120" spans="2:31" x14ac:dyDescent="0.25">
      <c r="B120" s="126"/>
      <c r="C120" s="126"/>
      <c r="D120" s="126"/>
      <c r="E120" s="126"/>
      <c r="F120" s="165"/>
      <c r="G120" s="126"/>
      <c r="H120" s="126"/>
      <c r="I120" s="126"/>
      <c r="J120" s="126"/>
      <c r="K120" s="126"/>
      <c r="L120" s="126"/>
      <c r="M120" s="126"/>
      <c r="N120" s="126"/>
      <c r="O120" s="126"/>
      <c r="P120" s="126"/>
      <c r="Q120" s="126"/>
      <c r="R120" s="129"/>
      <c r="S120" s="129"/>
      <c r="T120" s="129"/>
      <c r="U120" s="129"/>
      <c r="V120" s="129"/>
      <c r="W120" s="129"/>
      <c r="X120" s="129"/>
      <c r="Y120" s="129"/>
      <c r="Z120" s="129"/>
      <c r="AA120" s="129"/>
      <c r="AB120" s="129"/>
      <c r="AC120" s="129"/>
      <c r="AD120" s="129"/>
      <c r="AE120" s="126"/>
    </row>
    <row r="121" spans="2:31" x14ac:dyDescent="0.25">
      <c r="B121" s="126"/>
      <c r="C121" s="126"/>
      <c r="D121" s="126"/>
      <c r="E121" s="126"/>
      <c r="F121" s="165"/>
      <c r="G121" s="126"/>
      <c r="H121" s="126"/>
      <c r="I121" s="126"/>
      <c r="J121" s="126"/>
      <c r="K121" s="126"/>
      <c r="L121" s="126"/>
      <c r="M121" s="126"/>
      <c r="N121" s="126"/>
      <c r="O121" s="126"/>
      <c r="P121" s="126"/>
      <c r="Q121" s="126"/>
      <c r="R121" s="129"/>
      <c r="S121" s="129"/>
      <c r="T121" s="129"/>
      <c r="U121" s="129"/>
      <c r="V121" s="129"/>
      <c r="W121" s="129"/>
      <c r="X121" s="129"/>
      <c r="Y121" s="129"/>
      <c r="Z121" s="129"/>
      <c r="AA121" s="129"/>
      <c r="AB121" s="129"/>
      <c r="AC121" s="129"/>
      <c r="AD121" s="129"/>
      <c r="AE121" s="126"/>
    </row>
    <row r="122" spans="2:31" x14ac:dyDescent="0.25">
      <c r="B122" s="126"/>
      <c r="C122" s="126"/>
      <c r="D122" s="126"/>
      <c r="E122" s="126"/>
      <c r="F122" s="165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9"/>
      <c r="S122" s="129"/>
      <c r="T122" s="129"/>
      <c r="U122" s="129"/>
      <c r="V122" s="129"/>
      <c r="W122" s="129"/>
      <c r="X122" s="129"/>
      <c r="Y122" s="129"/>
      <c r="Z122" s="129"/>
      <c r="AA122" s="129"/>
      <c r="AB122" s="129"/>
      <c r="AC122" s="129"/>
      <c r="AD122" s="129"/>
      <c r="AE122" s="126"/>
    </row>
    <row r="123" spans="2:31" x14ac:dyDescent="0.25">
      <c r="B123" s="126"/>
      <c r="C123" s="126"/>
      <c r="D123" s="126"/>
      <c r="E123" s="126"/>
      <c r="F123" s="165"/>
      <c r="G123" s="126"/>
      <c r="H123" s="126"/>
      <c r="I123" s="126"/>
      <c r="J123" s="126"/>
      <c r="K123" s="126"/>
      <c r="L123" s="126"/>
      <c r="M123" s="126"/>
      <c r="N123" s="126"/>
      <c r="O123" s="126"/>
      <c r="P123" s="126"/>
      <c r="Q123" s="126"/>
      <c r="R123" s="129"/>
      <c r="S123" s="129"/>
      <c r="T123" s="129"/>
      <c r="U123" s="129"/>
      <c r="V123" s="129"/>
      <c r="W123" s="129"/>
      <c r="X123" s="129"/>
      <c r="Y123" s="129"/>
      <c r="Z123" s="129"/>
      <c r="AA123" s="129"/>
      <c r="AB123" s="129"/>
      <c r="AC123" s="129"/>
      <c r="AD123" s="129"/>
      <c r="AE123" s="126"/>
    </row>
    <row r="124" spans="2:31" x14ac:dyDescent="0.25">
      <c r="B124" s="126"/>
      <c r="C124" s="126"/>
      <c r="D124" s="126"/>
      <c r="E124" s="126"/>
      <c r="F124" s="165"/>
      <c r="G124" s="126"/>
      <c r="H124" s="126"/>
      <c r="I124" s="126"/>
      <c r="J124" s="126"/>
      <c r="K124" s="126"/>
      <c r="L124" s="126"/>
      <c r="M124" s="126"/>
      <c r="N124" s="126"/>
      <c r="O124" s="126"/>
      <c r="P124" s="126"/>
      <c r="Q124" s="126"/>
      <c r="R124" s="129"/>
      <c r="S124" s="129"/>
      <c r="T124" s="129"/>
      <c r="U124" s="129"/>
      <c r="V124" s="129"/>
      <c r="W124" s="129"/>
      <c r="X124" s="129"/>
      <c r="Y124" s="129"/>
      <c r="Z124" s="129"/>
      <c r="AA124" s="129"/>
      <c r="AB124" s="129"/>
      <c r="AC124" s="129"/>
      <c r="AD124" s="129"/>
      <c r="AE124" s="126"/>
    </row>
    <row r="125" spans="2:31" x14ac:dyDescent="0.25">
      <c r="B125" s="126"/>
      <c r="C125" s="126"/>
      <c r="D125" s="126"/>
      <c r="E125" s="126"/>
      <c r="F125" s="165"/>
      <c r="G125" s="126"/>
      <c r="H125" s="126"/>
      <c r="I125" s="126"/>
      <c r="J125" s="126"/>
      <c r="K125" s="126"/>
      <c r="L125" s="126"/>
      <c r="M125" s="126"/>
      <c r="N125" s="126"/>
      <c r="O125" s="126"/>
      <c r="P125" s="126"/>
      <c r="Q125" s="126"/>
      <c r="R125" s="129"/>
      <c r="S125" s="129"/>
      <c r="T125" s="129"/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6"/>
    </row>
    <row r="126" spans="2:31" x14ac:dyDescent="0.25">
      <c r="B126" s="126"/>
      <c r="C126" s="126"/>
      <c r="D126" s="126"/>
      <c r="E126" s="126"/>
      <c r="F126" s="165"/>
      <c r="G126" s="126"/>
      <c r="H126" s="126"/>
      <c r="I126" s="126"/>
      <c r="J126" s="126"/>
      <c r="K126" s="126"/>
      <c r="L126" s="126"/>
      <c r="M126" s="126"/>
      <c r="N126" s="126"/>
      <c r="O126" s="126"/>
      <c r="P126" s="126"/>
      <c r="Q126" s="126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6"/>
    </row>
    <row r="127" spans="2:31" x14ac:dyDescent="0.25">
      <c r="B127" s="126"/>
      <c r="C127" s="126"/>
      <c r="D127" s="126"/>
      <c r="E127" s="126"/>
      <c r="F127" s="165"/>
      <c r="G127" s="126"/>
      <c r="H127" s="126"/>
      <c r="I127" s="126"/>
      <c r="J127" s="126"/>
      <c r="K127" s="126"/>
      <c r="L127" s="126"/>
      <c r="M127" s="126"/>
      <c r="N127" s="126"/>
      <c r="O127" s="126"/>
      <c r="P127" s="126"/>
      <c r="Q127" s="126"/>
      <c r="R127" s="129"/>
      <c r="S127" s="129"/>
      <c r="T127" s="129"/>
      <c r="U127" s="129"/>
      <c r="V127" s="129"/>
      <c r="W127" s="129"/>
      <c r="X127" s="129"/>
      <c r="Y127" s="129"/>
      <c r="Z127" s="129"/>
      <c r="AA127" s="129"/>
      <c r="AB127" s="129"/>
      <c r="AC127" s="129"/>
      <c r="AD127" s="129"/>
      <c r="AE127" s="126"/>
    </row>
    <row r="128" spans="2:31" x14ac:dyDescent="0.25">
      <c r="B128" s="126"/>
      <c r="C128" s="126"/>
      <c r="D128" s="126"/>
      <c r="E128" s="126"/>
      <c r="F128" s="165"/>
      <c r="G128" s="126"/>
      <c r="H128" s="126"/>
      <c r="I128" s="126"/>
      <c r="J128" s="126"/>
      <c r="K128" s="126"/>
      <c r="L128" s="126"/>
      <c r="M128" s="126"/>
      <c r="N128" s="126"/>
      <c r="O128" s="126"/>
      <c r="P128" s="126"/>
      <c r="Q128" s="126"/>
      <c r="R128" s="129"/>
      <c r="S128" s="129"/>
      <c r="T128" s="129"/>
      <c r="U128" s="129"/>
      <c r="V128" s="129"/>
      <c r="W128" s="129"/>
      <c r="X128" s="129"/>
      <c r="Y128" s="129"/>
      <c r="Z128" s="129"/>
      <c r="AA128" s="129"/>
      <c r="AB128" s="129"/>
      <c r="AC128" s="129"/>
      <c r="AD128" s="129"/>
      <c r="AE128" s="126"/>
    </row>
    <row r="129" spans="2:31" x14ac:dyDescent="0.25">
      <c r="B129" s="126"/>
      <c r="C129" s="126"/>
      <c r="D129" s="126"/>
      <c r="E129" s="126"/>
      <c r="F129" s="165"/>
      <c r="G129" s="126"/>
      <c r="H129" s="126"/>
      <c r="I129" s="126"/>
      <c r="J129" s="126"/>
      <c r="K129" s="126"/>
      <c r="L129" s="126"/>
      <c r="M129" s="126"/>
      <c r="N129" s="126"/>
      <c r="O129" s="126"/>
      <c r="P129" s="126"/>
      <c r="Q129" s="126"/>
      <c r="R129" s="129"/>
      <c r="S129" s="129"/>
      <c r="T129" s="129"/>
      <c r="U129" s="129"/>
      <c r="V129" s="129"/>
      <c r="W129" s="129"/>
      <c r="X129" s="129"/>
      <c r="Y129" s="129"/>
      <c r="Z129" s="129"/>
      <c r="AA129" s="129"/>
      <c r="AB129" s="129"/>
      <c r="AC129" s="129"/>
      <c r="AD129" s="129"/>
      <c r="AE129" s="126"/>
    </row>
    <row r="130" spans="2:31" x14ac:dyDescent="0.25">
      <c r="B130" s="126"/>
      <c r="C130" s="126"/>
      <c r="D130" s="126"/>
      <c r="E130" s="126"/>
      <c r="F130" s="165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26"/>
      <c r="R130" s="129"/>
      <c r="S130" s="129"/>
      <c r="T130" s="129"/>
      <c r="U130" s="129"/>
      <c r="V130" s="129"/>
      <c r="W130" s="129"/>
      <c r="X130" s="129"/>
      <c r="Y130" s="129"/>
      <c r="Z130" s="129"/>
      <c r="AA130" s="129"/>
      <c r="AB130" s="129"/>
      <c r="AC130" s="129"/>
      <c r="AD130" s="129"/>
      <c r="AE130" s="126"/>
    </row>
    <row r="131" spans="2:31" x14ac:dyDescent="0.25">
      <c r="B131" s="126"/>
      <c r="C131" s="126"/>
      <c r="D131" s="126"/>
      <c r="E131" s="126"/>
      <c r="F131" s="165"/>
      <c r="G131" s="126"/>
      <c r="H131" s="126"/>
      <c r="I131" s="126"/>
      <c r="J131" s="126"/>
      <c r="K131" s="126"/>
      <c r="L131" s="126"/>
      <c r="M131" s="126"/>
      <c r="N131" s="126"/>
      <c r="O131" s="126"/>
      <c r="P131" s="126"/>
      <c r="Q131" s="126"/>
      <c r="R131" s="129"/>
      <c r="S131" s="129"/>
      <c r="T131" s="129"/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6"/>
    </row>
    <row r="132" spans="2:31" x14ac:dyDescent="0.25">
      <c r="B132" s="126"/>
      <c r="C132" s="126"/>
      <c r="D132" s="126"/>
      <c r="E132" s="126"/>
      <c r="F132" s="165"/>
      <c r="G132" s="126"/>
      <c r="H132" s="126"/>
      <c r="I132" s="126"/>
      <c r="J132" s="126"/>
      <c r="K132" s="126"/>
      <c r="L132" s="126"/>
      <c r="M132" s="126"/>
      <c r="N132" s="126"/>
      <c r="O132" s="126"/>
      <c r="P132" s="126"/>
      <c r="Q132" s="126"/>
      <c r="R132" s="129"/>
      <c r="S132" s="129"/>
      <c r="T132" s="129"/>
      <c r="U132" s="129"/>
      <c r="V132" s="129"/>
      <c r="W132" s="129"/>
      <c r="X132" s="129"/>
      <c r="Y132" s="129"/>
      <c r="Z132" s="129"/>
      <c r="AA132" s="129"/>
      <c r="AB132" s="129"/>
      <c r="AC132" s="129"/>
      <c r="AD132" s="129"/>
      <c r="AE132" s="126"/>
    </row>
    <row r="133" spans="2:31" x14ac:dyDescent="0.25">
      <c r="B133" s="126"/>
      <c r="C133" s="126"/>
      <c r="D133" s="126"/>
      <c r="E133" s="126"/>
      <c r="F133" s="165"/>
      <c r="G133" s="126"/>
      <c r="H133" s="126"/>
      <c r="I133" s="126"/>
      <c r="J133" s="126"/>
      <c r="K133" s="126"/>
      <c r="L133" s="126"/>
      <c r="M133" s="126"/>
      <c r="N133" s="126"/>
      <c r="O133" s="126"/>
      <c r="P133" s="126"/>
      <c r="Q133" s="126"/>
      <c r="R133" s="129"/>
      <c r="S133" s="129"/>
      <c r="T133" s="129"/>
      <c r="U133" s="129"/>
      <c r="V133" s="129"/>
      <c r="W133" s="129"/>
      <c r="X133" s="129"/>
      <c r="Y133" s="129"/>
      <c r="Z133" s="129"/>
      <c r="AA133" s="129"/>
      <c r="AB133" s="129"/>
      <c r="AC133" s="129"/>
      <c r="AD133" s="129"/>
      <c r="AE133" s="126"/>
    </row>
    <row r="134" spans="2:31" x14ac:dyDescent="0.25">
      <c r="B134" s="126"/>
      <c r="C134" s="126"/>
      <c r="D134" s="126"/>
      <c r="E134" s="126"/>
      <c r="F134" s="165"/>
      <c r="G134" s="126"/>
      <c r="H134" s="126"/>
      <c r="I134" s="126"/>
      <c r="J134" s="126"/>
      <c r="K134" s="126"/>
      <c r="L134" s="126"/>
      <c r="M134" s="126"/>
      <c r="N134" s="126"/>
      <c r="O134" s="126"/>
      <c r="P134" s="126"/>
      <c r="Q134" s="126"/>
      <c r="R134" s="129"/>
      <c r="S134" s="129"/>
      <c r="T134" s="129"/>
      <c r="U134" s="129"/>
      <c r="V134" s="129"/>
      <c r="W134" s="129"/>
      <c r="X134" s="129"/>
      <c r="Y134" s="129"/>
      <c r="Z134" s="129"/>
      <c r="AA134" s="129"/>
      <c r="AB134" s="129"/>
      <c r="AC134" s="129"/>
      <c r="AD134" s="129"/>
      <c r="AE134" s="126"/>
    </row>
    <row r="135" spans="2:31" x14ac:dyDescent="0.25">
      <c r="B135" s="126"/>
      <c r="C135" s="126"/>
      <c r="D135" s="126"/>
      <c r="E135" s="126"/>
      <c r="F135" s="165"/>
      <c r="G135" s="126"/>
      <c r="H135" s="126"/>
      <c r="I135" s="126"/>
      <c r="J135" s="126"/>
      <c r="K135" s="126"/>
      <c r="L135" s="126"/>
      <c r="M135" s="126"/>
      <c r="N135" s="126"/>
      <c r="O135" s="126"/>
      <c r="P135" s="126"/>
      <c r="Q135" s="126"/>
      <c r="R135" s="129"/>
      <c r="S135" s="129"/>
      <c r="T135" s="129"/>
      <c r="U135" s="129"/>
      <c r="V135" s="129"/>
      <c r="W135" s="129"/>
      <c r="X135" s="129"/>
      <c r="Y135" s="129"/>
      <c r="Z135" s="129"/>
      <c r="AA135" s="129"/>
      <c r="AB135" s="129"/>
      <c r="AC135" s="129"/>
      <c r="AD135" s="129"/>
      <c r="AE135" s="126"/>
    </row>
    <row r="136" spans="2:31" x14ac:dyDescent="0.25">
      <c r="B136" s="126"/>
      <c r="C136" s="126"/>
      <c r="D136" s="126"/>
      <c r="E136" s="126"/>
      <c r="F136" s="165"/>
      <c r="G136" s="126"/>
      <c r="H136" s="126"/>
      <c r="I136" s="126"/>
      <c r="J136" s="126"/>
      <c r="K136" s="126"/>
      <c r="L136" s="126"/>
      <c r="M136" s="126"/>
      <c r="N136" s="126"/>
      <c r="O136" s="126"/>
      <c r="P136" s="126"/>
      <c r="Q136" s="126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6"/>
    </row>
    <row r="137" spans="2:31" x14ac:dyDescent="0.25">
      <c r="B137" s="126"/>
      <c r="C137" s="126"/>
      <c r="D137" s="126"/>
      <c r="E137" s="126"/>
      <c r="F137" s="165"/>
      <c r="G137" s="126"/>
      <c r="H137" s="126"/>
      <c r="I137" s="126"/>
      <c r="J137" s="126"/>
      <c r="K137" s="126"/>
      <c r="L137" s="126"/>
      <c r="M137" s="126"/>
      <c r="N137" s="126"/>
      <c r="O137" s="126"/>
      <c r="P137" s="126"/>
      <c r="Q137" s="126"/>
      <c r="R137" s="129"/>
      <c r="S137" s="129"/>
      <c r="T137" s="129"/>
      <c r="U137" s="129"/>
      <c r="V137" s="129"/>
      <c r="W137" s="129"/>
      <c r="X137" s="129"/>
      <c r="Y137" s="129"/>
      <c r="Z137" s="129"/>
      <c r="AA137" s="129"/>
      <c r="AB137" s="129"/>
      <c r="AC137" s="129"/>
      <c r="AD137" s="129"/>
      <c r="AE137" s="126"/>
    </row>
    <row r="138" spans="2:31" x14ac:dyDescent="0.25">
      <c r="B138" s="126"/>
      <c r="C138" s="126"/>
      <c r="D138" s="126"/>
      <c r="E138" s="126"/>
      <c r="F138" s="165"/>
      <c r="G138" s="126"/>
      <c r="H138" s="126"/>
      <c r="I138" s="126"/>
      <c r="J138" s="126"/>
      <c r="K138" s="126"/>
      <c r="L138" s="126"/>
      <c r="M138" s="126"/>
      <c r="N138" s="126"/>
      <c r="O138" s="126"/>
      <c r="P138" s="126"/>
      <c r="Q138" s="126"/>
      <c r="R138" s="129"/>
      <c r="S138" s="129"/>
      <c r="T138" s="129"/>
      <c r="U138" s="129"/>
      <c r="V138" s="129"/>
      <c r="W138" s="129"/>
      <c r="X138" s="129"/>
      <c r="Y138" s="129"/>
      <c r="Z138" s="129"/>
      <c r="AA138" s="129"/>
      <c r="AB138" s="129"/>
      <c r="AC138" s="129"/>
      <c r="AD138" s="129"/>
      <c r="AE138" s="126"/>
    </row>
    <row r="139" spans="2:31" x14ac:dyDescent="0.25">
      <c r="B139" s="126"/>
      <c r="C139" s="126"/>
      <c r="D139" s="126"/>
      <c r="E139" s="126"/>
      <c r="F139" s="165"/>
      <c r="G139" s="126"/>
      <c r="H139" s="126"/>
      <c r="I139" s="126"/>
      <c r="J139" s="126"/>
      <c r="K139" s="126"/>
      <c r="L139" s="126"/>
      <c r="M139" s="126"/>
      <c r="N139" s="126"/>
      <c r="O139" s="126"/>
      <c r="P139" s="126"/>
      <c r="Q139" s="126"/>
      <c r="R139" s="129"/>
      <c r="S139" s="129"/>
      <c r="T139" s="129"/>
      <c r="U139" s="129"/>
      <c r="V139" s="129"/>
      <c r="W139" s="129"/>
      <c r="X139" s="129"/>
      <c r="Y139" s="129"/>
      <c r="Z139" s="129"/>
      <c r="AA139" s="129"/>
      <c r="AB139" s="129"/>
      <c r="AC139" s="129"/>
      <c r="AD139" s="129"/>
      <c r="AE139" s="126"/>
    </row>
    <row r="140" spans="2:31" x14ac:dyDescent="0.25">
      <c r="B140" s="126"/>
      <c r="C140" s="126"/>
      <c r="D140" s="126"/>
      <c r="E140" s="126"/>
      <c r="F140" s="165"/>
      <c r="G140" s="126"/>
      <c r="H140" s="126"/>
      <c r="I140" s="126"/>
      <c r="J140" s="126"/>
      <c r="K140" s="126"/>
      <c r="L140" s="126"/>
      <c r="M140" s="126"/>
      <c r="N140" s="126"/>
      <c r="O140" s="126"/>
      <c r="P140" s="126"/>
      <c r="Q140" s="126"/>
      <c r="R140" s="129"/>
      <c r="S140" s="129"/>
      <c r="T140" s="129"/>
      <c r="U140" s="129"/>
      <c r="V140" s="129"/>
      <c r="W140" s="129"/>
      <c r="X140" s="129"/>
      <c r="Y140" s="129"/>
      <c r="Z140" s="129"/>
      <c r="AA140" s="129"/>
      <c r="AB140" s="129"/>
      <c r="AC140" s="129"/>
      <c r="AD140" s="129"/>
      <c r="AE140" s="126"/>
    </row>
    <row r="141" spans="2:31" x14ac:dyDescent="0.25">
      <c r="B141" s="126"/>
      <c r="C141" s="126"/>
      <c r="D141" s="126"/>
      <c r="E141" s="126"/>
      <c r="F141" s="165"/>
      <c r="G141" s="126"/>
      <c r="H141" s="126"/>
      <c r="I141" s="126"/>
      <c r="J141" s="126"/>
      <c r="K141" s="126"/>
      <c r="L141" s="126"/>
      <c r="M141" s="126"/>
      <c r="N141" s="126"/>
      <c r="O141" s="126"/>
      <c r="P141" s="126"/>
      <c r="Q141" s="126"/>
      <c r="R141" s="129"/>
      <c r="S141" s="129"/>
      <c r="T141" s="129"/>
      <c r="U141" s="129"/>
      <c r="V141" s="129"/>
      <c r="W141" s="129"/>
      <c r="X141" s="129"/>
      <c r="Y141" s="129"/>
      <c r="Z141" s="129"/>
      <c r="AA141" s="129"/>
      <c r="AB141" s="129"/>
      <c r="AC141" s="129"/>
      <c r="AD141" s="129"/>
      <c r="AE141" s="126"/>
    </row>
    <row r="142" spans="2:31" x14ac:dyDescent="0.25">
      <c r="B142" s="126"/>
      <c r="C142" s="126"/>
      <c r="D142" s="126"/>
      <c r="E142" s="126"/>
      <c r="F142" s="165"/>
      <c r="G142" s="126"/>
      <c r="H142" s="126"/>
      <c r="I142" s="126"/>
      <c r="J142" s="126"/>
      <c r="K142" s="126"/>
      <c r="L142" s="126"/>
      <c r="M142" s="126"/>
      <c r="N142" s="126"/>
      <c r="O142" s="126"/>
      <c r="P142" s="126"/>
      <c r="Q142" s="126"/>
      <c r="R142" s="129"/>
      <c r="S142" s="129"/>
      <c r="T142" s="129"/>
      <c r="U142" s="129"/>
      <c r="V142" s="129"/>
      <c r="W142" s="129"/>
      <c r="X142" s="129"/>
      <c r="Y142" s="129"/>
      <c r="Z142" s="129"/>
      <c r="AA142" s="129"/>
      <c r="AB142" s="129"/>
      <c r="AC142" s="129"/>
      <c r="AD142" s="129"/>
      <c r="AE142" s="126"/>
    </row>
    <row r="143" spans="2:31" x14ac:dyDescent="0.25">
      <c r="B143" s="126"/>
      <c r="C143" s="126"/>
      <c r="D143" s="126"/>
      <c r="E143" s="126"/>
      <c r="F143" s="165"/>
      <c r="G143" s="126"/>
      <c r="H143" s="126"/>
      <c r="I143" s="126"/>
      <c r="J143" s="126"/>
      <c r="K143" s="126"/>
      <c r="L143" s="126"/>
      <c r="M143" s="126"/>
      <c r="N143" s="126"/>
      <c r="O143" s="126"/>
      <c r="P143" s="126"/>
      <c r="Q143" s="126"/>
      <c r="R143" s="129"/>
      <c r="S143" s="129"/>
      <c r="T143" s="129"/>
      <c r="U143" s="129"/>
      <c r="V143" s="129"/>
      <c r="W143" s="129"/>
      <c r="X143" s="129"/>
      <c r="Y143" s="129"/>
      <c r="Z143" s="129"/>
      <c r="AA143" s="129"/>
      <c r="AB143" s="129"/>
      <c r="AC143" s="129"/>
      <c r="AD143" s="129"/>
      <c r="AE143" s="126"/>
    </row>
    <row r="144" spans="2:31" x14ac:dyDescent="0.25">
      <c r="B144" s="126"/>
      <c r="C144" s="126"/>
      <c r="D144" s="126"/>
      <c r="E144" s="126"/>
      <c r="F144" s="165"/>
      <c r="G144" s="126"/>
      <c r="H144" s="126"/>
      <c r="I144" s="126"/>
      <c r="J144" s="126"/>
      <c r="K144" s="126"/>
      <c r="L144" s="126"/>
      <c r="M144" s="126"/>
      <c r="N144" s="126"/>
      <c r="O144" s="126"/>
      <c r="P144" s="126"/>
      <c r="Q144" s="126"/>
      <c r="R144" s="129"/>
      <c r="S144" s="129"/>
      <c r="T144" s="129"/>
      <c r="U144" s="129"/>
      <c r="V144" s="129"/>
      <c r="W144" s="129"/>
      <c r="X144" s="129"/>
      <c r="Y144" s="129"/>
      <c r="Z144" s="129"/>
      <c r="AA144" s="129"/>
      <c r="AB144" s="129"/>
      <c r="AC144" s="129"/>
      <c r="AD144" s="129"/>
      <c r="AE144" s="126"/>
    </row>
    <row r="145" spans="2:31" x14ac:dyDescent="0.25">
      <c r="B145" s="126"/>
      <c r="C145" s="126"/>
      <c r="D145" s="126"/>
      <c r="E145" s="126"/>
      <c r="F145" s="165"/>
      <c r="G145" s="126"/>
      <c r="H145" s="126"/>
      <c r="I145" s="126"/>
      <c r="J145" s="126"/>
      <c r="K145" s="126"/>
      <c r="L145" s="126"/>
      <c r="M145" s="126"/>
      <c r="N145" s="126"/>
      <c r="O145" s="126"/>
      <c r="P145" s="126"/>
      <c r="Q145" s="126"/>
      <c r="R145" s="129"/>
      <c r="S145" s="129"/>
      <c r="T145" s="129"/>
      <c r="U145" s="129"/>
      <c r="V145" s="129"/>
      <c r="W145" s="129"/>
      <c r="X145" s="129"/>
      <c r="Y145" s="129"/>
      <c r="Z145" s="129"/>
      <c r="AA145" s="129"/>
      <c r="AB145" s="129"/>
      <c r="AC145" s="129"/>
      <c r="AD145" s="129"/>
      <c r="AE145" s="126"/>
    </row>
    <row r="146" spans="2:31" x14ac:dyDescent="0.25">
      <c r="B146" s="126"/>
      <c r="C146" s="126"/>
      <c r="D146" s="126"/>
      <c r="E146" s="126"/>
      <c r="F146" s="165"/>
      <c r="G146" s="126"/>
      <c r="H146" s="126"/>
      <c r="I146" s="126"/>
      <c r="J146" s="126"/>
      <c r="K146" s="126"/>
      <c r="L146" s="126"/>
      <c r="M146" s="126"/>
      <c r="N146" s="126"/>
      <c r="O146" s="126"/>
      <c r="P146" s="126"/>
      <c r="Q146" s="126"/>
      <c r="R146" s="129"/>
      <c r="S146" s="129"/>
      <c r="T146" s="129"/>
      <c r="U146" s="129"/>
      <c r="V146" s="129"/>
      <c r="W146" s="129"/>
      <c r="X146" s="129"/>
      <c r="Y146" s="129"/>
      <c r="Z146" s="129"/>
      <c r="AA146" s="129"/>
      <c r="AB146" s="129"/>
      <c r="AC146" s="129"/>
      <c r="AD146" s="129"/>
      <c r="AE146" s="126"/>
    </row>
    <row r="147" spans="2:31" x14ac:dyDescent="0.25">
      <c r="B147" s="126"/>
      <c r="C147" s="126"/>
      <c r="D147" s="126"/>
      <c r="E147" s="126"/>
      <c r="F147" s="165"/>
      <c r="G147" s="126"/>
      <c r="H147" s="126"/>
      <c r="I147" s="126"/>
      <c r="J147" s="126"/>
      <c r="K147" s="126"/>
      <c r="L147" s="126"/>
      <c r="M147" s="126"/>
      <c r="N147" s="126"/>
      <c r="O147" s="126"/>
      <c r="P147" s="126"/>
      <c r="Q147" s="126"/>
      <c r="R147" s="129"/>
      <c r="S147" s="129"/>
      <c r="T147" s="129"/>
      <c r="U147" s="129"/>
      <c r="V147" s="129"/>
      <c r="W147" s="129"/>
      <c r="X147" s="129"/>
      <c r="Y147" s="129"/>
      <c r="Z147" s="129"/>
      <c r="AA147" s="129"/>
      <c r="AB147" s="129"/>
      <c r="AC147" s="129"/>
      <c r="AD147" s="129"/>
      <c r="AE147" s="126"/>
    </row>
    <row r="148" spans="2:31" x14ac:dyDescent="0.25">
      <c r="B148" s="126"/>
      <c r="C148" s="126"/>
      <c r="D148" s="126"/>
      <c r="E148" s="126"/>
      <c r="F148" s="165"/>
      <c r="G148" s="126"/>
      <c r="H148" s="126"/>
      <c r="I148" s="126"/>
      <c r="J148" s="126"/>
      <c r="K148" s="126"/>
      <c r="L148" s="126"/>
      <c r="M148" s="126"/>
      <c r="N148" s="126"/>
      <c r="O148" s="126"/>
      <c r="P148" s="126"/>
      <c r="Q148" s="126"/>
      <c r="R148" s="129"/>
      <c r="S148" s="129"/>
      <c r="T148" s="129"/>
      <c r="U148" s="129"/>
      <c r="V148" s="129"/>
      <c r="W148" s="129"/>
      <c r="X148" s="129"/>
      <c r="Y148" s="129"/>
      <c r="Z148" s="129"/>
      <c r="AA148" s="129"/>
      <c r="AB148" s="129"/>
      <c r="AC148" s="129"/>
      <c r="AD148" s="129"/>
      <c r="AE148" s="126"/>
    </row>
    <row r="149" spans="2:31" x14ac:dyDescent="0.25">
      <c r="B149" s="126"/>
      <c r="C149" s="126"/>
      <c r="D149" s="126"/>
      <c r="E149" s="126"/>
      <c r="F149" s="165"/>
      <c r="G149" s="126"/>
      <c r="H149" s="126"/>
      <c r="I149" s="126"/>
      <c r="J149" s="126"/>
      <c r="K149" s="126"/>
      <c r="L149" s="126"/>
      <c r="M149" s="126"/>
      <c r="N149" s="126"/>
      <c r="O149" s="126"/>
      <c r="P149" s="126"/>
      <c r="Q149" s="126"/>
      <c r="R149" s="129"/>
      <c r="S149" s="129"/>
      <c r="T149" s="129"/>
      <c r="U149" s="129"/>
      <c r="V149" s="129"/>
      <c r="W149" s="129"/>
      <c r="X149" s="129"/>
      <c r="Y149" s="129"/>
      <c r="Z149" s="129"/>
      <c r="AA149" s="129"/>
      <c r="AB149" s="129"/>
      <c r="AC149" s="129"/>
      <c r="AD149" s="129"/>
      <c r="AE149" s="126"/>
    </row>
    <row r="150" spans="2:31" x14ac:dyDescent="0.25">
      <c r="B150" s="126"/>
      <c r="C150" s="126"/>
      <c r="D150" s="126"/>
      <c r="E150" s="126"/>
      <c r="F150" s="165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26"/>
      <c r="R150" s="129"/>
      <c r="S150" s="129"/>
      <c r="T150" s="129"/>
      <c r="U150" s="129"/>
      <c r="V150" s="129"/>
      <c r="W150" s="129"/>
      <c r="X150" s="129"/>
      <c r="Y150" s="129"/>
      <c r="Z150" s="129"/>
      <c r="AA150" s="129"/>
      <c r="AB150" s="129"/>
      <c r="AC150" s="129"/>
      <c r="AD150" s="129"/>
      <c r="AE150" s="126"/>
    </row>
    <row r="151" spans="2:31" x14ac:dyDescent="0.25">
      <c r="B151" s="126"/>
      <c r="C151" s="126"/>
      <c r="D151" s="126"/>
      <c r="E151" s="126"/>
      <c r="F151" s="165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26"/>
      <c r="R151" s="129"/>
      <c r="S151" s="129"/>
      <c r="T151" s="129"/>
      <c r="U151" s="129"/>
      <c r="V151" s="129"/>
      <c r="W151" s="129"/>
      <c r="X151" s="129"/>
      <c r="Y151" s="129"/>
      <c r="Z151" s="129"/>
      <c r="AA151" s="129"/>
      <c r="AB151" s="129"/>
      <c r="AC151" s="129"/>
      <c r="AD151" s="129"/>
      <c r="AE151" s="126"/>
    </row>
    <row r="152" spans="2:31" x14ac:dyDescent="0.25">
      <c r="B152" s="126"/>
      <c r="C152" s="126"/>
      <c r="D152" s="126"/>
      <c r="E152" s="126"/>
      <c r="F152" s="165"/>
      <c r="G152" s="126"/>
      <c r="H152" s="126"/>
      <c r="I152" s="126"/>
      <c r="J152" s="126"/>
      <c r="K152" s="126"/>
      <c r="L152" s="126"/>
      <c r="M152" s="126"/>
      <c r="N152" s="126"/>
      <c r="O152" s="126"/>
      <c r="P152" s="126"/>
      <c r="Q152" s="126"/>
      <c r="R152" s="129"/>
      <c r="S152" s="129"/>
      <c r="T152" s="129"/>
      <c r="U152" s="129"/>
      <c r="V152" s="129"/>
      <c r="W152" s="129"/>
      <c r="X152" s="129"/>
      <c r="Y152" s="129"/>
      <c r="Z152" s="129"/>
      <c r="AA152" s="129"/>
      <c r="AB152" s="129"/>
      <c r="AC152" s="129"/>
      <c r="AD152" s="129"/>
      <c r="AE152" s="126"/>
    </row>
    <row r="153" spans="2:31" x14ac:dyDescent="0.25">
      <c r="B153" s="126"/>
      <c r="C153" s="126"/>
      <c r="D153" s="126"/>
      <c r="E153" s="126"/>
      <c r="F153" s="165"/>
      <c r="G153" s="126"/>
      <c r="H153" s="126"/>
      <c r="I153" s="126"/>
      <c r="J153" s="126"/>
      <c r="K153" s="126"/>
      <c r="L153" s="126"/>
      <c r="M153" s="126"/>
      <c r="N153" s="126"/>
      <c r="O153" s="126"/>
      <c r="P153" s="126"/>
      <c r="Q153" s="126"/>
      <c r="R153" s="129"/>
      <c r="S153" s="129"/>
      <c r="T153" s="129"/>
      <c r="U153" s="129"/>
      <c r="V153" s="129"/>
      <c r="W153" s="129"/>
      <c r="X153" s="129"/>
      <c r="Y153" s="129"/>
      <c r="Z153" s="129"/>
      <c r="AA153" s="129"/>
      <c r="AB153" s="129"/>
      <c r="AC153" s="129"/>
      <c r="AD153" s="129"/>
      <c r="AE153" s="126"/>
    </row>
    <row r="154" spans="2:31" x14ac:dyDescent="0.25">
      <c r="B154" s="126"/>
      <c r="C154" s="126"/>
      <c r="D154" s="126"/>
      <c r="E154" s="126"/>
      <c r="F154" s="165"/>
      <c r="G154" s="126"/>
      <c r="H154" s="126"/>
      <c r="I154" s="126"/>
      <c r="J154" s="126"/>
      <c r="K154" s="126"/>
      <c r="L154" s="126"/>
      <c r="M154" s="126"/>
      <c r="N154" s="126"/>
      <c r="O154" s="126"/>
      <c r="P154" s="126"/>
      <c r="Q154" s="126"/>
      <c r="R154" s="129"/>
      <c r="S154" s="129"/>
      <c r="T154" s="129"/>
      <c r="U154" s="129"/>
      <c r="V154" s="129"/>
      <c r="W154" s="129"/>
      <c r="X154" s="129"/>
      <c r="Y154" s="129"/>
      <c r="Z154" s="129"/>
      <c r="AA154" s="129"/>
      <c r="AB154" s="129"/>
      <c r="AC154" s="129"/>
      <c r="AD154" s="129"/>
      <c r="AE154" s="126"/>
    </row>
    <row r="155" spans="2:31" x14ac:dyDescent="0.25">
      <c r="B155" s="126"/>
      <c r="C155" s="126"/>
      <c r="D155" s="126"/>
      <c r="E155" s="126"/>
      <c r="F155" s="165"/>
      <c r="G155" s="126"/>
      <c r="H155" s="126"/>
      <c r="I155" s="126"/>
      <c r="J155" s="126"/>
      <c r="K155" s="126"/>
      <c r="L155" s="126"/>
      <c r="M155" s="126"/>
      <c r="N155" s="126"/>
      <c r="O155" s="126"/>
      <c r="P155" s="126"/>
      <c r="Q155" s="126"/>
      <c r="R155" s="129"/>
      <c r="S155" s="129"/>
      <c r="T155" s="129"/>
      <c r="U155" s="129"/>
      <c r="V155" s="129"/>
      <c r="W155" s="129"/>
      <c r="X155" s="129"/>
      <c r="Y155" s="129"/>
      <c r="Z155" s="129"/>
      <c r="AA155" s="129"/>
      <c r="AB155" s="129"/>
      <c r="AC155" s="129"/>
      <c r="AD155" s="129"/>
      <c r="AE155" s="126"/>
    </row>
    <row r="156" spans="2:31" x14ac:dyDescent="0.25">
      <c r="B156" s="126"/>
      <c r="C156" s="126"/>
      <c r="D156" s="126"/>
      <c r="E156" s="126"/>
      <c r="F156" s="165"/>
      <c r="G156" s="126"/>
      <c r="H156" s="126"/>
      <c r="I156" s="126"/>
      <c r="J156" s="126"/>
      <c r="K156" s="126"/>
      <c r="L156" s="126"/>
      <c r="M156" s="126"/>
      <c r="N156" s="126"/>
      <c r="O156" s="126"/>
      <c r="P156" s="126"/>
      <c r="Q156" s="126"/>
      <c r="R156" s="129"/>
      <c r="S156" s="129"/>
      <c r="T156" s="129"/>
      <c r="U156" s="129"/>
      <c r="V156" s="129"/>
      <c r="W156" s="129"/>
      <c r="X156" s="129"/>
      <c r="Y156" s="129"/>
      <c r="Z156" s="129"/>
      <c r="AA156" s="129"/>
      <c r="AB156" s="129"/>
      <c r="AC156" s="129"/>
      <c r="AD156" s="129"/>
      <c r="AE156" s="126"/>
    </row>
    <row r="157" spans="2:31" x14ac:dyDescent="0.25">
      <c r="B157" s="126"/>
      <c r="C157" s="126"/>
      <c r="D157" s="126"/>
      <c r="E157" s="126"/>
      <c r="F157" s="165"/>
      <c r="G157" s="126"/>
      <c r="H157" s="126"/>
      <c r="I157" s="126"/>
      <c r="J157" s="126"/>
      <c r="K157" s="126"/>
      <c r="L157" s="126"/>
      <c r="M157" s="126"/>
      <c r="N157" s="126"/>
      <c r="O157" s="126"/>
      <c r="P157" s="126"/>
      <c r="Q157" s="126"/>
      <c r="R157" s="129"/>
      <c r="S157" s="129"/>
      <c r="T157" s="129"/>
      <c r="U157" s="129"/>
      <c r="V157" s="129"/>
      <c r="W157" s="129"/>
      <c r="X157" s="129"/>
      <c r="Y157" s="129"/>
      <c r="Z157" s="129"/>
      <c r="AA157" s="129"/>
      <c r="AB157" s="129"/>
      <c r="AC157" s="129"/>
      <c r="AD157" s="129"/>
      <c r="AE157" s="126"/>
    </row>
    <row r="158" spans="2:31" x14ac:dyDescent="0.25">
      <c r="B158" s="126"/>
      <c r="C158" s="126"/>
      <c r="D158" s="126"/>
      <c r="E158" s="126"/>
      <c r="F158" s="165"/>
      <c r="G158" s="126"/>
      <c r="H158" s="126"/>
      <c r="I158" s="126"/>
      <c r="J158" s="126"/>
      <c r="K158" s="126"/>
      <c r="L158" s="126"/>
      <c r="M158" s="126"/>
      <c r="N158" s="126"/>
      <c r="O158" s="126"/>
      <c r="P158" s="126"/>
      <c r="Q158" s="126"/>
      <c r="R158" s="129"/>
      <c r="S158" s="129"/>
      <c r="T158" s="129"/>
      <c r="U158" s="129"/>
      <c r="V158" s="129"/>
      <c r="W158" s="129"/>
      <c r="X158" s="129"/>
      <c r="Y158" s="129"/>
      <c r="Z158" s="129"/>
      <c r="AA158" s="129"/>
      <c r="AB158" s="129"/>
      <c r="AC158" s="129"/>
      <c r="AD158" s="129"/>
      <c r="AE158" s="126"/>
    </row>
    <row r="159" spans="2:31" x14ac:dyDescent="0.25">
      <c r="B159" s="126"/>
      <c r="C159" s="126"/>
      <c r="D159" s="126"/>
      <c r="E159" s="126"/>
      <c r="F159" s="165"/>
      <c r="G159" s="126"/>
      <c r="H159" s="126"/>
      <c r="I159" s="126"/>
      <c r="J159" s="126"/>
      <c r="K159" s="126"/>
      <c r="L159" s="126"/>
      <c r="M159" s="126"/>
      <c r="N159" s="126"/>
      <c r="O159" s="126"/>
      <c r="P159" s="126"/>
      <c r="Q159" s="126"/>
      <c r="R159" s="129"/>
      <c r="S159" s="129"/>
      <c r="T159" s="129"/>
      <c r="U159" s="129"/>
      <c r="V159" s="129"/>
      <c r="W159" s="129"/>
      <c r="X159" s="129"/>
      <c r="Y159" s="129"/>
      <c r="Z159" s="129"/>
      <c r="AA159" s="129"/>
      <c r="AB159" s="129"/>
      <c r="AC159" s="129"/>
      <c r="AD159" s="129"/>
      <c r="AE159" s="126"/>
    </row>
    <row r="160" spans="2:31" x14ac:dyDescent="0.25">
      <c r="B160" s="126"/>
      <c r="C160" s="126"/>
      <c r="D160" s="126"/>
      <c r="E160" s="126"/>
      <c r="F160" s="165"/>
      <c r="G160" s="126"/>
      <c r="H160" s="126"/>
      <c r="I160" s="126"/>
      <c r="J160" s="126"/>
      <c r="K160" s="126"/>
      <c r="L160" s="126"/>
      <c r="M160" s="126"/>
      <c r="N160" s="126"/>
      <c r="O160" s="126"/>
      <c r="P160" s="126"/>
      <c r="Q160" s="126"/>
      <c r="R160" s="129"/>
      <c r="S160" s="129"/>
      <c r="T160" s="129"/>
      <c r="U160" s="129"/>
      <c r="V160" s="129"/>
      <c r="W160" s="129"/>
      <c r="X160" s="129"/>
      <c r="Y160" s="129"/>
      <c r="Z160" s="129"/>
      <c r="AA160" s="129"/>
      <c r="AB160" s="129"/>
      <c r="AC160" s="129"/>
      <c r="AD160" s="129"/>
      <c r="AE160" s="126"/>
    </row>
    <row r="161" spans="2:31" x14ac:dyDescent="0.25">
      <c r="B161" s="126"/>
      <c r="C161" s="126"/>
      <c r="D161" s="126"/>
      <c r="E161" s="126"/>
      <c r="F161" s="165"/>
      <c r="G161" s="126"/>
      <c r="H161" s="126"/>
      <c r="I161" s="126"/>
      <c r="J161" s="126"/>
      <c r="K161" s="126"/>
      <c r="L161" s="126"/>
      <c r="M161" s="126"/>
      <c r="N161" s="126"/>
      <c r="O161" s="126"/>
      <c r="P161" s="126"/>
      <c r="Q161" s="126"/>
      <c r="R161" s="129"/>
      <c r="S161" s="129"/>
      <c r="T161" s="129"/>
      <c r="U161" s="129"/>
      <c r="V161" s="129"/>
      <c r="W161" s="129"/>
      <c r="X161" s="129"/>
      <c r="Y161" s="129"/>
      <c r="Z161" s="129"/>
      <c r="AA161" s="129"/>
      <c r="AB161" s="129"/>
      <c r="AC161" s="129"/>
      <c r="AD161" s="129"/>
      <c r="AE161" s="126"/>
    </row>
    <row r="162" spans="2:31" x14ac:dyDescent="0.25">
      <c r="B162" s="126"/>
      <c r="C162" s="126"/>
      <c r="D162" s="126"/>
      <c r="E162" s="126"/>
      <c r="F162" s="165"/>
      <c r="G162" s="126"/>
      <c r="H162" s="126"/>
      <c r="I162" s="126"/>
      <c r="J162" s="126"/>
      <c r="K162" s="126"/>
      <c r="L162" s="126"/>
      <c r="M162" s="126"/>
      <c r="N162" s="126"/>
      <c r="O162" s="126"/>
      <c r="P162" s="126"/>
      <c r="Q162" s="126"/>
      <c r="R162" s="129"/>
      <c r="S162" s="129"/>
      <c r="T162" s="129"/>
      <c r="U162" s="129"/>
      <c r="V162" s="129"/>
      <c r="W162" s="129"/>
      <c r="X162" s="129"/>
      <c r="Y162" s="129"/>
      <c r="Z162" s="129"/>
      <c r="AA162" s="129"/>
      <c r="AB162" s="129"/>
      <c r="AC162" s="129"/>
      <c r="AD162" s="129"/>
      <c r="AE162" s="126"/>
    </row>
    <row r="163" spans="2:31" x14ac:dyDescent="0.25">
      <c r="B163" s="126"/>
      <c r="C163" s="126"/>
      <c r="D163" s="126"/>
      <c r="E163" s="126"/>
      <c r="F163" s="165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26"/>
      <c r="R163" s="129"/>
      <c r="S163" s="129"/>
      <c r="T163" s="129"/>
      <c r="U163" s="129"/>
      <c r="V163" s="129"/>
      <c r="W163" s="129"/>
      <c r="X163" s="129"/>
      <c r="Y163" s="129"/>
      <c r="Z163" s="129"/>
      <c r="AA163" s="129"/>
      <c r="AB163" s="129"/>
      <c r="AC163" s="129"/>
      <c r="AD163" s="129"/>
      <c r="AE163" s="126"/>
    </row>
    <row r="164" spans="2:31" x14ac:dyDescent="0.25">
      <c r="B164" s="126"/>
      <c r="C164" s="126"/>
      <c r="D164" s="126"/>
      <c r="E164" s="126"/>
      <c r="F164" s="165"/>
      <c r="G164" s="126"/>
      <c r="H164" s="126"/>
      <c r="I164" s="126"/>
      <c r="J164" s="126"/>
      <c r="K164" s="126"/>
      <c r="L164" s="126"/>
      <c r="M164" s="126"/>
      <c r="N164" s="126"/>
      <c r="O164" s="126"/>
      <c r="P164" s="126"/>
      <c r="Q164" s="126"/>
      <c r="R164" s="129"/>
      <c r="S164" s="129"/>
      <c r="T164" s="129"/>
      <c r="U164" s="129"/>
      <c r="V164" s="129"/>
      <c r="W164" s="129"/>
      <c r="X164" s="129"/>
      <c r="Y164" s="129"/>
      <c r="Z164" s="129"/>
      <c r="AA164" s="129"/>
      <c r="AB164" s="129"/>
      <c r="AC164" s="129"/>
      <c r="AD164" s="129"/>
      <c r="AE164" s="126"/>
    </row>
    <row r="165" spans="2:31" x14ac:dyDescent="0.25">
      <c r="B165" s="126"/>
      <c r="C165" s="126"/>
      <c r="D165" s="126"/>
      <c r="E165" s="126"/>
      <c r="F165" s="165"/>
      <c r="G165" s="126"/>
      <c r="H165" s="126"/>
      <c r="I165" s="126"/>
      <c r="J165" s="126"/>
      <c r="K165" s="126"/>
      <c r="L165" s="126"/>
      <c r="M165" s="126"/>
      <c r="N165" s="126"/>
      <c r="O165" s="126"/>
      <c r="P165" s="126"/>
      <c r="Q165" s="126"/>
      <c r="R165" s="129"/>
      <c r="S165" s="129"/>
      <c r="T165" s="129"/>
      <c r="U165" s="129"/>
      <c r="V165" s="129"/>
      <c r="W165" s="129"/>
      <c r="X165" s="129"/>
      <c r="Y165" s="129"/>
      <c r="Z165" s="129"/>
      <c r="AA165" s="129"/>
      <c r="AB165" s="129"/>
      <c r="AC165" s="129"/>
      <c r="AD165" s="129"/>
      <c r="AE165" s="126"/>
    </row>
    <row r="166" spans="2:31" x14ac:dyDescent="0.25">
      <c r="B166" s="126"/>
      <c r="C166" s="126"/>
      <c r="D166" s="126"/>
      <c r="E166" s="126"/>
      <c r="F166" s="165"/>
      <c r="G166" s="126"/>
      <c r="H166" s="126"/>
      <c r="I166" s="126"/>
      <c r="J166" s="126"/>
      <c r="K166" s="126"/>
      <c r="L166" s="126"/>
      <c r="M166" s="126"/>
      <c r="N166" s="126"/>
      <c r="O166" s="126"/>
      <c r="P166" s="126"/>
      <c r="Q166" s="126"/>
      <c r="R166" s="129"/>
      <c r="S166" s="129"/>
      <c r="T166" s="129"/>
      <c r="U166" s="129"/>
      <c r="V166" s="129"/>
      <c r="W166" s="129"/>
      <c r="X166" s="129"/>
      <c r="Y166" s="129"/>
      <c r="Z166" s="129"/>
      <c r="AA166" s="129"/>
      <c r="AB166" s="129"/>
      <c r="AC166" s="129"/>
      <c r="AD166" s="129"/>
      <c r="AE166" s="126"/>
    </row>
    <row r="167" spans="2:31" x14ac:dyDescent="0.25">
      <c r="B167" s="126"/>
      <c r="C167" s="126"/>
      <c r="D167" s="126"/>
      <c r="E167" s="126"/>
      <c r="F167" s="165"/>
      <c r="G167" s="126"/>
      <c r="H167" s="126"/>
      <c r="I167" s="126"/>
      <c r="J167" s="126"/>
      <c r="K167" s="126"/>
      <c r="L167" s="126"/>
      <c r="M167" s="126"/>
      <c r="N167" s="126"/>
      <c r="O167" s="126"/>
      <c r="P167" s="126"/>
      <c r="Q167" s="126"/>
      <c r="R167" s="129"/>
      <c r="S167" s="129"/>
      <c r="T167" s="129"/>
      <c r="U167" s="129"/>
      <c r="V167" s="129"/>
      <c r="W167" s="129"/>
      <c r="X167" s="129"/>
      <c r="Y167" s="129"/>
      <c r="Z167" s="129"/>
      <c r="AA167" s="129"/>
      <c r="AB167" s="129"/>
      <c r="AC167" s="129"/>
      <c r="AD167" s="129"/>
      <c r="AE167" s="126"/>
    </row>
    <row r="168" spans="2:31" x14ac:dyDescent="0.25">
      <c r="B168" s="126"/>
      <c r="C168" s="126"/>
      <c r="D168" s="126"/>
      <c r="E168" s="126"/>
      <c r="F168" s="165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26"/>
      <c r="R168" s="129"/>
      <c r="S168" s="129"/>
      <c r="T168" s="129"/>
      <c r="U168" s="129"/>
      <c r="V168" s="129"/>
      <c r="W168" s="129"/>
      <c r="X168" s="129"/>
      <c r="Y168" s="129"/>
      <c r="Z168" s="129"/>
      <c r="AA168" s="129"/>
      <c r="AB168" s="129"/>
      <c r="AC168" s="129"/>
      <c r="AD168" s="129"/>
      <c r="AE168" s="126"/>
    </row>
    <row r="169" spans="2:31" x14ac:dyDescent="0.25">
      <c r="B169" s="126"/>
      <c r="C169" s="126"/>
      <c r="D169" s="126"/>
      <c r="E169" s="126"/>
      <c r="F169" s="165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26"/>
      <c r="R169" s="129"/>
      <c r="S169" s="129"/>
      <c r="T169" s="129"/>
      <c r="U169" s="129"/>
      <c r="V169" s="129"/>
      <c r="W169" s="129"/>
      <c r="X169" s="129"/>
      <c r="Y169" s="129"/>
      <c r="Z169" s="129"/>
      <c r="AA169" s="129"/>
      <c r="AB169" s="129"/>
      <c r="AC169" s="129"/>
      <c r="AD169" s="129"/>
      <c r="AE169" s="126"/>
    </row>
    <row r="170" spans="2:31" x14ac:dyDescent="0.25">
      <c r="B170" s="126"/>
      <c r="C170" s="126"/>
      <c r="D170" s="126"/>
      <c r="E170" s="126"/>
      <c r="F170" s="165"/>
      <c r="G170" s="126"/>
      <c r="H170" s="126"/>
      <c r="I170" s="126"/>
      <c r="J170" s="126"/>
      <c r="K170" s="126"/>
      <c r="L170" s="126"/>
      <c r="M170" s="126"/>
      <c r="N170" s="126"/>
      <c r="O170" s="126"/>
      <c r="P170" s="126"/>
      <c r="Q170" s="126"/>
      <c r="R170" s="129"/>
      <c r="S170" s="129"/>
      <c r="T170" s="129"/>
      <c r="U170" s="129"/>
      <c r="V170" s="129"/>
      <c r="W170" s="129"/>
      <c r="X170" s="129"/>
      <c r="Y170" s="129"/>
      <c r="Z170" s="129"/>
      <c r="AA170" s="129"/>
      <c r="AB170" s="129"/>
      <c r="AC170" s="129"/>
      <c r="AD170" s="129"/>
      <c r="AE170" s="126"/>
    </row>
    <row r="171" spans="2:31" x14ac:dyDescent="0.25">
      <c r="B171" s="126"/>
      <c r="C171" s="126"/>
      <c r="D171" s="126"/>
      <c r="E171" s="126"/>
      <c r="F171" s="165"/>
      <c r="G171" s="126"/>
      <c r="H171" s="126"/>
      <c r="I171" s="126"/>
      <c r="J171" s="126"/>
      <c r="K171" s="126"/>
      <c r="L171" s="126"/>
      <c r="M171" s="126"/>
      <c r="N171" s="126"/>
      <c r="O171" s="126"/>
      <c r="P171" s="126"/>
      <c r="Q171" s="126"/>
      <c r="R171" s="129"/>
      <c r="S171" s="129"/>
      <c r="T171" s="129"/>
      <c r="U171" s="129"/>
      <c r="V171" s="129"/>
      <c r="W171" s="129"/>
      <c r="X171" s="129"/>
      <c r="Y171" s="129"/>
      <c r="Z171" s="129"/>
      <c r="AA171" s="129"/>
      <c r="AB171" s="129"/>
      <c r="AC171" s="129"/>
      <c r="AD171" s="129"/>
      <c r="AE171" s="126"/>
    </row>
    <row r="172" spans="2:31" x14ac:dyDescent="0.25">
      <c r="B172" s="126"/>
      <c r="C172" s="126"/>
      <c r="D172" s="126"/>
      <c r="E172" s="126"/>
      <c r="F172" s="165"/>
      <c r="G172" s="126"/>
      <c r="H172" s="126"/>
      <c r="I172" s="126"/>
      <c r="J172" s="126"/>
      <c r="K172" s="126"/>
      <c r="L172" s="126"/>
      <c r="M172" s="126"/>
      <c r="N172" s="126"/>
      <c r="O172" s="126"/>
      <c r="P172" s="126"/>
      <c r="Q172" s="126"/>
      <c r="R172" s="129"/>
      <c r="S172" s="129"/>
      <c r="T172" s="129"/>
      <c r="U172" s="129"/>
      <c r="V172" s="129"/>
      <c r="W172" s="129"/>
      <c r="X172" s="129"/>
      <c r="Y172" s="129"/>
      <c r="Z172" s="129"/>
      <c r="AA172" s="129"/>
      <c r="AB172" s="129"/>
      <c r="AC172" s="129"/>
      <c r="AD172" s="129"/>
      <c r="AE172" s="126"/>
    </row>
    <row r="173" spans="2:31" x14ac:dyDescent="0.25">
      <c r="B173" s="126"/>
      <c r="C173" s="126"/>
      <c r="D173" s="126"/>
      <c r="E173" s="126"/>
      <c r="F173" s="165"/>
      <c r="G173" s="126"/>
      <c r="H173" s="126"/>
      <c r="I173" s="126"/>
      <c r="J173" s="126"/>
      <c r="K173" s="126"/>
      <c r="L173" s="126"/>
      <c r="M173" s="126"/>
      <c r="N173" s="126"/>
      <c r="O173" s="126"/>
      <c r="P173" s="126"/>
      <c r="Q173" s="126"/>
      <c r="R173" s="129"/>
      <c r="S173" s="129"/>
      <c r="T173" s="129"/>
      <c r="U173" s="129"/>
      <c r="V173" s="129"/>
      <c r="W173" s="129"/>
      <c r="X173" s="129"/>
      <c r="Y173" s="129"/>
      <c r="Z173" s="129"/>
      <c r="AA173" s="129"/>
      <c r="AB173" s="129"/>
      <c r="AC173" s="129"/>
      <c r="AD173" s="129"/>
      <c r="AE173" s="126"/>
    </row>
    <row r="174" spans="2:31" x14ac:dyDescent="0.25">
      <c r="B174" s="126"/>
      <c r="C174" s="126"/>
      <c r="D174" s="126"/>
      <c r="E174" s="126"/>
      <c r="F174" s="165"/>
      <c r="G174" s="126"/>
      <c r="H174" s="126"/>
      <c r="I174" s="126"/>
      <c r="J174" s="126"/>
      <c r="K174" s="126"/>
      <c r="L174" s="126"/>
      <c r="M174" s="126"/>
      <c r="N174" s="126"/>
      <c r="O174" s="126"/>
      <c r="P174" s="126"/>
      <c r="Q174" s="126"/>
      <c r="R174" s="129"/>
      <c r="S174" s="129"/>
      <c r="T174" s="129"/>
      <c r="U174" s="129"/>
      <c r="V174" s="129"/>
      <c r="W174" s="129"/>
      <c r="X174" s="129"/>
      <c r="Y174" s="129"/>
      <c r="Z174" s="129"/>
      <c r="AA174" s="129"/>
      <c r="AB174" s="129"/>
      <c r="AC174" s="129"/>
      <c r="AD174" s="129"/>
      <c r="AE174" s="126"/>
    </row>
    <row r="175" spans="2:31" x14ac:dyDescent="0.25">
      <c r="B175" s="126"/>
      <c r="C175" s="126"/>
      <c r="D175" s="126"/>
      <c r="E175" s="126"/>
      <c r="F175" s="165"/>
      <c r="G175" s="126"/>
      <c r="H175" s="126"/>
      <c r="I175" s="126"/>
      <c r="J175" s="126"/>
      <c r="K175" s="126"/>
      <c r="L175" s="126"/>
      <c r="M175" s="126"/>
      <c r="N175" s="126"/>
      <c r="O175" s="126"/>
      <c r="P175" s="126"/>
      <c r="Q175" s="126"/>
      <c r="R175" s="129"/>
      <c r="S175" s="129"/>
      <c r="T175" s="129"/>
      <c r="U175" s="129"/>
      <c r="V175" s="129"/>
      <c r="W175" s="129"/>
      <c r="X175" s="129"/>
      <c r="Y175" s="129"/>
      <c r="Z175" s="129"/>
      <c r="AA175" s="129"/>
      <c r="AB175" s="129"/>
      <c r="AC175" s="129"/>
      <c r="AD175" s="129"/>
      <c r="AE175" s="126"/>
    </row>
    <row r="176" spans="2:31" x14ac:dyDescent="0.25">
      <c r="B176" s="126"/>
      <c r="C176" s="126"/>
      <c r="D176" s="126"/>
      <c r="E176" s="126"/>
      <c r="F176" s="165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126"/>
      <c r="R176" s="129"/>
      <c r="S176" s="129"/>
      <c r="T176" s="129"/>
      <c r="U176" s="129"/>
      <c r="V176" s="129"/>
      <c r="W176" s="129"/>
      <c r="X176" s="129"/>
      <c r="Y176" s="129"/>
      <c r="Z176" s="129"/>
      <c r="AA176" s="129"/>
      <c r="AB176" s="129"/>
      <c r="AC176" s="129"/>
      <c r="AD176" s="129"/>
      <c r="AE176" s="126"/>
    </row>
    <row r="177" spans="2:31" x14ac:dyDescent="0.25">
      <c r="B177" s="126"/>
      <c r="C177" s="126"/>
      <c r="D177" s="126"/>
      <c r="E177" s="126"/>
      <c r="F177" s="165"/>
      <c r="G177" s="126"/>
      <c r="H177" s="126"/>
      <c r="I177" s="126"/>
      <c r="J177" s="126"/>
      <c r="K177" s="126"/>
      <c r="L177" s="126"/>
      <c r="M177" s="126"/>
      <c r="N177" s="126"/>
      <c r="O177" s="126"/>
      <c r="P177" s="126"/>
      <c r="Q177" s="126"/>
      <c r="R177" s="129"/>
      <c r="S177" s="129"/>
      <c r="T177" s="129"/>
      <c r="U177" s="129"/>
      <c r="V177" s="129"/>
      <c r="W177" s="129"/>
      <c r="X177" s="129"/>
      <c r="Y177" s="129"/>
      <c r="Z177" s="129"/>
      <c r="AA177" s="129"/>
      <c r="AB177" s="129"/>
      <c r="AC177" s="129"/>
      <c r="AD177" s="129"/>
      <c r="AE177" s="126"/>
    </row>
    <row r="178" spans="2:31" x14ac:dyDescent="0.25">
      <c r="B178" s="126"/>
      <c r="C178" s="126"/>
      <c r="D178" s="126"/>
      <c r="E178" s="126"/>
      <c r="F178" s="165"/>
      <c r="G178" s="126"/>
      <c r="H178" s="126"/>
      <c r="I178" s="126"/>
      <c r="J178" s="126"/>
      <c r="K178" s="126"/>
      <c r="L178" s="126"/>
      <c r="M178" s="126"/>
      <c r="N178" s="126"/>
      <c r="O178" s="126"/>
      <c r="P178" s="126"/>
      <c r="Q178" s="126"/>
      <c r="R178" s="129"/>
      <c r="S178" s="129"/>
      <c r="T178" s="129"/>
      <c r="U178" s="129"/>
      <c r="V178" s="129"/>
      <c r="W178" s="129"/>
      <c r="X178" s="129"/>
      <c r="Y178" s="129"/>
      <c r="Z178" s="129"/>
      <c r="AA178" s="129"/>
      <c r="AB178" s="129"/>
      <c r="AC178" s="129"/>
      <c r="AD178" s="129"/>
      <c r="AE178" s="126"/>
    </row>
    <row r="179" spans="2:31" x14ac:dyDescent="0.25">
      <c r="B179" s="126"/>
      <c r="C179" s="126"/>
      <c r="D179" s="126"/>
      <c r="E179" s="126"/>
      <c r="F179" s="165"/>
      <c r="G179" s="126"/>
      <c r="H179" s="126"/>
      <c r="I179" s="126"/>
      <c r="J179" s="126"/>
      <c r="K179" s="126"/>
      <c r="L179" s="126"/>
      <c r="M179" s="126"/>
      <c r="N179" s="126"/>
      <c r="O179" s="126"/>
      <c r="P179" s="126"/>
      <c r="Q179" s="126"/>
      <c r="R179" s="129"/>
      <c r="S179" s="129"/>
      <c r="T179" s="129"/>
      <c r="U179" s="129"/>
      <c r="V179" s="129"/>
      <c r="W179" s="129"/>
      <c r="X179" s="129"/>
      <c r="Y179" s="129"/>
      <c r="Z179" s="129"/>
      <c r="AA179" s="129"/>
      <c r="AB179" s="129"/>
      <c r="AC179" s="129"/>
      <c r="AD179" s="129"/>
      <c r="AE179" s="126"/>
    </row>
    <row r="180" spans="2:31" x14ac:dyDescent="0.25">
      <c r="B180" s="126"/>
      <c r="C180" s="126"/>
      <c r="D180" s="126"/>
      <c r="E180" s="126"/>
      <c r="F180" s="165"/>
      <c r="G180" s="126"/>
      <c r="H180" s="126"/>
      <c r="I180" s="126"/>
      <c r="J180" s="126"/>
      <c r="K180" s="126"/>
      <c r="L180" s="126"/>
      <c r="M180" s="126"/>
      <c r="N180" s="126"/>
      <c r="O180" s="126"/>
      <c r="P180" s="126"/>
      <c r="Q180" s="126"/>
      <c r="R180" s="129"/>
      <c r="S180" s="129"/>
      <c r="T180" s="129"/>
      <c r="U180" s="129"/>
      <c r="V180" s="129"/>
      <c r="W180" s="129"/>
      <c r="X180" s="129"/>
      <c r="Y180" s="129"/>
      <c r="Z180" s="129"/>
      <c r="AA180" s="129"/>
      <c r="AB180" s="129"/>
      <c r="AC180" s="129"/>
      <c r="AD180" s="129"/>
      <c r="AE180" s="126"/>
    </row>
    <row r="181" spans="2:31" x14ac:dyDescent="0.25">
      <c r="B181" s="126"/>
      <c r="C181" s="126"/>
      <c r="D181" s="126"/>
      <c r="E181" s="126"/>
      <c r="F181" s="165"/>
      <c r="G181" s="126"/>
      <c r="H181" s="126"/>
      <c r="I181" s="126"/>
      <c r="J181" s="126"/>
      <c r="K181" s="126"/>
      <c r="L181" s="126"/>
      <c r="M181" s="126"/>
      <c r="N181" s="126"/>
      <c r="O181" s="126"/>
      <c r="P181" s="126"/>
      <c r="Q181" s="126"/>
      <c r="R181" s="129"/>
      <c r="S181" s="129"/>
      <c r="T181" s="129"/>
      <c r="U181" s="129"/>
      <c r="V181" s="129"/>
      <c r="W181" s="129"/>
      <c r="X181" s="129"/>
      <c r="Y181" s="129"/>
      <c r="Z181" s="129"/>
      <c r="AA181" s="129"/>
      <c r="AB181" s="129"/>
      <c r="AC181" s="129"/>
      <c r="AD181" s="129"/>
      <c r="AE181" s="126"/>
    </row>
    <row r="182" spans="2:31" x14ac:dyDescent="0.25">
      <c r="B182" s="126"/>
      <c r="C182" s="126"/>
      <c r="D182" s="126"/>
      <c r="E182" s="126"/>
      <c r="F182" s="165"/>
      <c r="G182" s="126"/>
      <c r="H182" s="126"/>
      <c r="I182" s="126"/>
      <c r="J182" s="126"/>
      <c r="K182" s="126"/>
      <c r="L182" s="126"/>
      <c r="M182" s="126"/>
      <c r="N182" s="126"/>
      <c r="O182" s="126"/>
      <c r="P182" s="126"/>
      <c r="Q182" s="126"/>
      <c r="R182" s="129"/>
      <c r="S182" s="129"/>
      <c r="T182" s="129"/>
      <c r="U182" s="129"/>
      <c r="V182" s="129"/>
      <c r="W182" s="129"/>
      <c r="X182" s="129"/>
      <c r="Y182" s="129"/>
      <c r="Z182" s="129"/>
      <c r="AA182" s="129"/>
      <c r="AB182" s="129"/>
      <c r="AC182" s="129"/>
      <c r="AD182" s="129"/>
      <c r="AE182" s="126"/>
    </row>
    <row r="183" spans="2:31" x14ac:dyDescent="0.25">
      <c r="B183" s="126"/>
      <c r="C183" s="126"/>
      <c r="D183" s="126"/>
      <c r="E183" s="126"/>
      <c r="F183" s="165"/>
      <c r="G183" s="126"/>
      <c r="H183" s="126"/>
      <c r="I183" s="126"/>
      <c r="J183" s="126"/>
      <c r="K183" s="126"/>
      <c r="L183" s="126"/>
      <c r="M183" s="126"/>
      <c r="N183" s="126"/>
      <c r="O183" s="126"/>
      <c r="P183" s="126"/>
      <c r="Q183" s="126"/>
      <c r="R183" s="129"/>
      <c r="S183" s="129"/>
      <c r="T183" s="129"/>
      <c r="U183" s="129"/>
      <c r="V183" s="129"/>
      <c r="W183" s="129"/>
      <c r="X183" s="129"/>
      <c r="Y183" s="129"/>
      <c r="Z183" s="129"/>
      <c r="AA183" s="129"/>
      <c r="AB183" s="129"/>
      <c r="AC183" s="129"/>
      <c r="AD183" s="129"/>
      <c r="AE183" s="126"/>
    </row>
    <row r="184" spans="2:31" x14ac:dyDescent="0.25">
      <c r="B184" s="126"/>
      <c r="C184" s="126"/>
      <c r="D184" s="126"/>
      <c r="E184" s="126"/>
      <c r="F184" s="165"/>
      <c r="G184" s="126"/>
      <c r="H184" s="126"/>
      <c r="I184" s="126"/>
      <c r="J184" s="126"/>
      <c r="K184" s="126"/>
      <c r="L184" s="126"/>
      <c r="M184" s="126"/>
      <c r="N184" s="126"/>
      <c r="O184" s="126"/>
      <c r="P184" s="126"/>
      <c r="Q184" s="126"/>
      <c r="R184" s="129"/>
      <c r="S184" s="129"/>
      <c r="T184" s="129"/>
      <c r="U184" s="129"/>
      <c r="V184" s="129"/>
      <c r="W184" s="129"/>
      <c r="X184" s="129"/>
      <c r="Y184" s="129"/>
      <c r="Z184" s="129"/>
      <c r="AA184" s="129"/>
      <c r="AB184" s="129"/>
      <c r="AC184" s="129"/>
      <c r="AD184" s="129"/>
      <c r="AE184" s="126"/>
    </row>
    <row r="185" spans="2:31" x14ac:dyDescent="0.25">
      <c r="B185" s="126"/>
      <c r="C185" s="126"/>
      <c r="D185" s="126"/>
      <c r="E185" s="126"/>
      <c r="F185" s="165"/>
      <c r="G185" s="126"/>
      <c r="H185" s="126"/>
      <c r="I185" s="126"/>
      <c r="J185" s="126"/>
      <c r="K185" s="126"/>
      <c r="L185" s="126"/>
      <c r="M185" s="126"/>
      <c r="N185" s="126"/>
      <c r="O185" s="126"/>
      <c r="P185" s="126"/>
      <c r="Q185" s="126"/>
      <c r="R185" s="129"/>
      <c r="S185" s="129"/>
      <c r="T185" s="129"/>
      <c r="U185" s="129"/>
      <c r="V185" s="129"/>
      <c r="W185" s="129"/>
      <c r="X185" s="129"/>
      <c r="Y185" s="129"/>
      <c r="Z185" s="129"/>
      <c r="AA185" s="129"/>
      <c r="AB185" s="129"/>
      <c r="AC185" s="129"/>
      <c r="AD185" s="129"/>
      <c r="AE185" s="126"/>
    </row>
    <row r="186" spans="2:31" x14ac:dyDescent="0.25">
      <c r="B186" s="126"/>
      <c r="C186" s="126"/>
      <c r="D186" s="126"/>
      <c r="E186" s="126"/>
      <c r="F186" s="165"/>
      <c r="G186" s="126"/>
      <c r="H186" s="126"/>
      <c r="I186" s="126"/>
      <c r="J186" s="126"/>
      <c r="K186" s="126"/>
      <c r="L186" s="126"/>
      <c r="M186" s="126"/>
      <c r="N186" s="126"/>
      <c r="O186" s="126"/>
      <c r="P186" s="126"/>
      <c r="Q186" s="126"/>
      <c r="R186" s="129"/>
      <c r="S186" s="129"/>
      <c r="T186" s="129"/>
      <c r="U186" s="129"/>
      <c r="V186" s="129"/>
      <c r="W186" s="129"/>
      <c r="X186" s="129"/>
      <c r="Y186" s="129"/>
      <c r="Z186" s="129"/>
      <c r="AA186" s="129"/>
      <c r="AB186" s="129"/>
      <c r="AC186" s="129"/>
      <c r="AD186" s="129"/>
      <c r="AE186" s="126"/>
    </row>
    <row r="187" spans="2:31" x14ac:dyDescent="0.25">
      <c r="B187" s="126"/>
      <c r="C187" s="126"/>
      <c r="D187" s="126"/>
      <c r="E187" s="126"/>
      <c r="F187" s="165"/>
      <c r="G187" s="126"/>
      <c r="H187" s="126"/>
      <c r="I187" s="126"/>
      <c r="J187" s="126"/>
      <c r="K187" s="126"/>
      <c r="L187" s="126"/>
      <c r="M187" s="126"/>
      <c r="N187" s="126"/>
      <c r="O187" s="126"/>
      <c r="P187" s="126"/>
      <c r="Q187" s="126"/>
      <c r="R187" s="129"/>
      <c r="S187" s="129"/>
      <c r="T187" s="129"/>
      <c r="U187" s="129"/>
      <c r="V187" s="129"/>
      <c r="W187" s="129"/>
      <c r="X187" s="129"/>
      <c r="Y187" s="129"/>
      <c r="Z187" s="129"/>
      <c r="AA187" s="129"/>
      <c r="AB187" s="129"/>
      <c r="AC187" s="129"/>
      <c r="AD187" s="129"/>
      <c r="AE187" s="126"/>
    </row>
    <row r="188" spans="2:31" x14ac:dyDescent="0.25">
      <c r="B188" s="126"/>
      <c r="C188" s="126"/>
      <c r="D188" s="126"/>
      <c r="E188" s="126"/>
      <c r="F188" s="165"/>
      <c r="G188" s="126"/>
      <c r="H188" s="126"/>
      <c r="I188" s="126"/>
      <c r="J188" s="126"/>
      <c r="K188" s="126"/>
      <c r="L188" s="126"/>
      <c r="M188" s="126"/>
      <c r="N188" s="126"/>
      <c r="O188" s="126"/>
      <c r="P188" s="126"/>
      <c r="Q188" s="126"/>
      <c r="R188" s="129"/>
      <c r="S188" s="129"/>
      <c r="T188" s="129"/>
      <c r="U188" s="129"/>
      <c r="V188" s="129"/>
      <c r="W188" s="129"/>
      <c r="X188" s="129"/>
      <c r="Y188" s="129"/>
      <c r="Z188" s="129"/>
      <c r="AA188" s="129"/>
      <c r="AB188" s="129"/>
      <c r="AC188" s="129"/>
      <c r="AD188" s="129"/>
      <c r="AE188" s="126"/>
    </row>
    <row r="189" spans="2:31" x14ac:dyDescent="0.25">
      <c r="B189" s="126"/>
      <c r="C189" s="126"/>
      <c r="D189" s="126"/>
      <c r="E189" s="126"/>
      <c r="F189" s="165"/>
      <c r="G189" s="126"/>
      <c r="H189" s="126"/>
      <c r="I189" s="126"/>
      <c r="J189" s="126"/>
      <c r="K189" s="126"/>
      <c r="L189" s="126"/>
      <c r="M189" s="126"/>
      <c r="N189" s="126"/>
      <c r="O189" s="126"/>
      <c r="P189" s="126"/>
      <c r="Q189" s="126"/>
      <c r="R189" s="129"/>
      <c r="S189" s="129"/>
      <c r="T189" s="129"/>
      <c r="U189" s="129"/>
      <c r="V189" s="129"/>
      <c r="W189" s="129"/>
      <c r="X189" s="129"/>
      <c r="Y189" s="129"/>
      <c r="Z189" s="129"/>
      <c r="AA189" s="129"/>
      <c r="AB189" s="129"/>
      <c r="AC189" s="129"/>
      <c r="AD189" s="129"/>
      <c r="AE189" s="126"/>
    </row>
    <row r="190" spans="2:31" x14ac:dyDescent="0.25">
      <c r="B190" s="126"/>
      <c r="C190" s="126"/>
      <c r="D190" s="126"/>
      <c r="E190" s="126"/>
      <c r="F190" s="165"/>
      <c r="G190" s="126"/>
      <c r="H190" s="126"/>
      <c r="I190" s="126"/>
      <c r="J190" s="126"/>
      <c r="K190" s="126"/>
      <c r="L190" s="126"/>
      <c r="M190" s="126"/>
      <c r="N190" s="126"/>
      <c r="O190" s="126"/>
      <c r="P190" s="126"/>
      <c r="Q190" s="126"/>
      <c r="R190" s="129"/>
      <c r="S190" s="129"/>
      <c r="T190" s="129"/>
      <c r="U190" s="129"/>
      <c r="V190" s="129"/>
      <c r="W190" s="129"/>
      <c r="X190" s="129"/>
      <c r="Y190" s="129"/>
      <c r="Z190" s="129"/>
      <c r="AA190" s="129"/>
      <c r="AB190" s="129"/>
      <c r="AC190" s="129"/>
      <c r="AD190" s="129"/>
      <c r="AE190" s="126"/>
    </row>
    <row r="191" spans="2:31" x14ac:dyDescent="0.25">
      <c r="B191" s="126"/>
      <c r="C191" s="126"/>
      <c r="D191" s="126"/>
      <c r="E191" s="126"/>
      <c r="F191" s="165"/>
      <c r="G191" s="126"/>
      <c r="H191" s="126"/>
      <c r="I191" s="126"/>
      <c r="J191" s="126"/>
      <c r="K191" s="126"/>
      <c r="L191" s="126"/>
      <c r="M191" s="126"/>
      <c r="N191" s="126"/>
      <c r="O191" s="126"/>
      <c r="P191" s="126"/>
      <c r="Q191" s="126"/>
      <c r="R191" s="129"/>
      <c r="S191" s="129"/>
      <c r="T191" s="129"/>
      <c r="U191" s="129"/>
      <c r="V191" s="129"/>
      <c r="W191" s="129"/>
      <c r="X191" s="129"/>
      <c r="Y191" s="129"/>
      <c r="Z191" s="129"/>
      <c r="AA191" s="129"/>
      <c r="AB191" s="129"/>
      <c r="AC191" s="129"/>
      <c r="AD191" s="129"/>
      <c r="AE191" s="126"/>
    </row>
    <row r="192" spans="2:31" x14ac:dyDescent="0.25">
      <c r="B192" s="126"/>
      <c r="C192" s="126"/>
      <c r="D192" s="126"/>
      <c r="E192" s="126"/>
      <c r="F192" s="165"/>
      <c r="G192" s="126"/>
      <c r="H192" s="126"/>
      <c r="I192" s="126"/>
      <c r="J192" s="126"/>
      <c r="K192" s="126"/>
      <c r="L192" s="126"/>
      <c r="M192" s="126"/>
      <c r="N192" s="126"/>
      <c r="O192" s="126"/>
      <c r="P192" s="126"/>
      <c r="Q192" s="126"/>
      <c r="R192" s="129"/>
      <c r="S192" s="129"/>
      <c r="T192" s="129"/>
      <c r="U192" s="129"/>
      <c r="V192" s="129"/>
      <c r="W192" s="129"/>
      <c r="X192" s="129"/>
      <c r="Y192" s="129"/>
      <c r="Z192" s="129"/>
      <c r="AA192" s="129"/>
      <c r="AB192" s="129"/>
      <c r="AC192" s="129"/>
      <c r="AD192" s="129"/>
      <c r="AE192" s="126"/>
    </row>
    <row r="193" spans="2:31" x14ac:dyDescent="0.25">
      <c r="B193" s="126"/>
      <c r="C193" s="126"/>
      <c r="D193" s="126"/>
      <c r="E193" s="126"/>
      <c r="F193" s="165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26"/>
      <c r="R193" s="129"/>
      <c r="S193" s="129"/>
      <c r="T193" s="129"/>
      <c r="U193" s="129"/>
      <c r="V193" s="129"/>
      <c r="W193" s="129"/>
      <c r="X193" s="129"/>
      <c r="Y193" s="129"/>
      <c r="Z193" s="129"/>
      <c r="AA193" s="129"/>
      <c r="AB193" s="129"/>
      <c r="AC193" s="129"/>
      <c r="AD193" s="129"/>
      <c r="AE193" s="126"/>
    </row>
    <row r="194" spans="2:31" x14ac:dyDescent="0.25">
      <c r="B194" s="126"/>
      <c r="C194" s="126"/>
      <c r="D194" s="126"/>
      <c r="E194" s="126"/>
      <c r="F194" s="165"/>
      <c r="G194" s="126"/>
      <c r="H194" s="126"/>
      <c r="I194" s="126"/>
      <c r="J194" s="126"/>
      <c r="K194" s="126"/>
      <c r="L194" s="126"/>
      <c r="M194" s="126"/>
      <c r="N194" s="126"/>
      <c r="O194" s="126"/>
      <c r="P194" s="126"/>
      <c r="Q194" s="126"/>
      <c r="R194" s="129"/>
      <c r="S194" s="129"/>
      <c r="T194" s="129"/>
      <c r="U194" s="129"/>
      <c r="V194" s="129"/>
      <c r="W194" s="129"/>
      <c r="X194" s="129"/>
      <c r="Y194" s="129"/>
      <c r="Z194" s="129"/>
      <c r="AA194" s="129"/>
      <c r="AB194" s="129"/>
      <c r="AC194" s="129"/>
      <c r="AD194" s="129"/>
      <c r="AE194" s="126"/>
    </row>
    <row r="195" spans="2:31" x14ac:dyDescent="0.25">
      <c r="B195" s="126"/>
      <c r="C195" s="126"/>
      <c r="D195" s="126"/>
      <c r="E195" s="126"/>
      <c r="F195" s="165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26"/>
      <c r="R195" s="129"/>
      <c r="S195" s="129"/>
      <c r="T195" s="129"/>
      <c r="U195" s="129"/>
      <c r="V195" s="129"/>
      <c r="W195" s="129"/>
      <c r="X195" s="129"/>
      <c r="Y195" s="129"/>
      <c r="Z195" s="129"/>
      <c r="AA195" s="129"/>
      <c r="AB195" s="129"/>
      <c r="AC195" s="129"/>
      <c r="AD195" s="129"/>
      <c r="AE195" s="126"/>
    </row>
    <row r="196" spans="2:31" x14ac:dyDescent="0.25">
      <c r="B196" s="126"/>
      <c r="C196" s="126"/>
      <c r="D196" s="126"/>
      <c r="E196" s="126"/>
      <c r="F196" s="165"/>
      <c r="G196" s="126"/>
      <c r="H196" s="126"/>
      <c r="I196" s="126"/>
      <c r="J196" s="126"/>
      <c r="K196" s="126"/>
      <c r="L196" s="126"/>
      <c r="M196" s="126"/>
      <c r="N196" s="126"/>
      <c r="O196" s="126"/>
      <c r="P196" s="126"/>
      <c r="Q196" s="126"/>
      <c r="R196" s="129"/>
      <c r="S196" s="129"/>
      <c r="T196" s="129"/>
      <c r="U196" s="129"/>
      <c r="V196" s="129"/>
      <c r="W196" s="129"/>
      <c r="X196" s="129"/>
      <c r="Y196" s="129"/>
      <c r="Z196" s="129"/>
      <c r="AA196" s="129"/>
      <c r="AB196" s="129"/>
      <c r="AC196" s="129"/>
      <c r="AD196" s="129"/>
      <c r="AE196" s="126"/>
    </row>
    <row r="197" spans="2:31" x14ac:dyDescent="0.25">
      <c r="B197" s="126"/>
      <c r="C197" s="126"/>
      <c r="D197" s="126"/>
      <c r="E197" s="126"/>
      <c r="F197" s="165"/>
      <c r="G197" s="126"/>
      <c r="H197" s="126"/>
      <c r="I197" s="126"/>
      <c r="J197" s="126"/>
      <c r="K197" s="126"/>
      <c r="L197" s="126"/>
      <c r="M197" s="126"/>
      <c r="N197" s="126"/>
      <c r="O197" s="126"/>
      <c r="P197" s="126"/>
      <c r="Q197" s="126"/>
      <c r="R197" s="129"/>
      <c r="S197" s="129"/>
      <c r="T197" s="129"/>
      <c r="U197" s="129"/>
      <c r="V197" s="129"/>
      <c r="W197" s="129"/>
      <c r="X197" s="129"/>
      <c r="Y197" s="129"/>
      <c r="Z197" s="129"/>
      <c r="AA197" s="129"/>
      <c r="AB197" s="129"/>
      <c r="AC197" s="129"/>
      <c r="AD197" s="129"/>
      <c r="AE197" s="126"/>
    </row>
    <row r="198" spans="2:31" x14ac:dyDescent="0.25">
      <c r="B198" s="126"/>
      <c r="C198" s="126"/>
      <c r="D198" s="126"/>
      <c r="E198" s="126"/>
      <c r="F198" s="165"/>
      <c r="G198" s="126"/>
      <c r="H198" s="126"/>
      <c r="I198" s="126"/>
      <c r="J198" s="126"/>
      <c r="K198" s="126"/>
      <c r="L198" s="126"/>
      <c r="M198" s="126"/>
      <c r="N198" s="126"/>
      <c r="O198" s="126"/>
      <c r="P198" s="126"/>
      <c r="Q198" s="126"/>
      <c r="R198" s="129"/>
      <c r="S198" s="129"/>
      <c r="T198" s="129"/>
      <c r="U198" s="129"/>
      <c r="V198" s="129"/>
      <c r="W198" s="129"/>
      <c r="X198" s="129"/>
      <c r="Y198" s="129"/>
      <c r="Z198" s="129"/>
      <c r="AA198" s="129"/>
      <c r="AB198" s="129"/>
      <c r="AC198" s="129"/>
      <c r="AD198" s="129"/>
      <c r="AE198" s="126"/>
    </row>
    <row r="199" spans="2:31" x14ac:dyDescent="0.25">
      <c r="B199" s="126"/>
      <c r="C199" s="126"/>
      <c r="D199" s="126"/>
      <c r="E199" s="126"/>
      <c r="F199" s="165"/>
      <c r="G199" s="126"/>
      <c r="H199" s="126"/>
      <c r="I199" s="126"/>
      <c r="J199" s="126"/>
      <c r="K199" s="126"/>
      <c r="L199" s="126"/>
      <c r="M199" s="126"/>
      <c r="N199" s="126"/>
      <c r="O199" s="126"/>
      <c r="P199" s="126"/>
      <c r="Q199" s="126"/>
      <c r="R199" s="129"/>
      <c r="S199" s="129"/>
      <c r="T199" s="129"/>
      <c r="U199" s="129"/>
      <c r="V199" s="129"/>
      <c r="W199" s="129"/>
      <c r="X199" s="129"/>
      <c r="Y199" s="129"/>
      <c r="Z199" s="129"/>
      <c r="AA199" s="129"/>
      <c r="AB199" s="129"/>
      <c r="AC199" s="129"/>
      <c r="AD199" s="129"/>
      <c r="AE199" s="126"/>
    </row>
    <row r="200" spans="2:31" x14ac:dyDescent="0.25">
      <c r="B200" s="126"/>
      <c r="C200" s="126"/>
      <c r="D200" s="126"/>
      <c r="E200" s="126"/>
      <c r="F200" s="165"/>
      <c r="G200" s="126"/>
      <c r="H200" s="126"/>
      <c r="I200" s="126"/>
      <c r="J200" s="126"/>
      <c r="K200" s="126"/>
      <c r="L200" s="126"/>
      <c r="M200" s="126"/>
      <c r="N200" s="126"/>
      <c r="O200" s="126"/>
      <c r="P200" s="126"/>
      <c r="Q200" s="126"/>
      <c r="R200" s="129"/>
      <c r="S200" s="129"/>
      <c r="T200" s="129"/>
      <c r="U200" s="129"/>
      <c r="V200" s="129"/>
      <c r="W200" s="129"/>
      <c r="X200" s="129"/>
      <c r="Y200" s="129"/>
      <c r="Z200" s="129"/>
      <c r="AA200" s="129"/>
      <c r="AB200" s="129"/>
      <c r="AC200" s="129"/>
      <c r="AD200" s="129"/>
      <c r="AE200" s="126"/>
    </row>
    <row r="201" spans="2:31" x14ac:dyDescent="0.25">
      <c r="B201" s="126"/>
      <c r="C201" s="126"/>
      <c r="D201" s="126"/>
      <c r="E201" s="126"/>
      <c r="F201" s="165"/>
      <c r="G201" s="126"/>
      <c r="H201" s="126"/>
      <c r="I201" s="126"/>
      <c r="J201" s="126"/>
      <c r="K201" s="126"/>
      <c r="L201" s="126"/>
      <c r="M201" s="126"/>
      <c r="N201" s="126"/>
      <c r="O201" s="126"/>
      <c r="P201" s="126"/>
      <c r="Q201" s="126"/>
      <c r="R201" s="129"/>
      <c r="S201" s="129"/>
      <c r="T201" s="129"/>
      <c r="U201" s="129"/>
      <c r="V201" s="129"/>
      <c r="W201" s="129"/>
      <c r="X201" s="129"/>
      <c r="Y201" s="129"/>
      <c r="Z201" s="129"/>
      <c r="AA201" s="129"/>
      <c r="AB201" s="129"/>
      <c r="AC201" s="129"/>
      <c r="AD201" s="129"/>
      <c r="AE201" s="126"/>
    </row>
    <row r="202" spans="2:31" x14ac:dyDescent="0.25">
      <c r="B202" s="126"/>
      <c r="C202" s="126"/>
      <c r="D202" s="126"/>
      <c r="E202" s="126"/>
      <c r="F202" s="165"/>
      <c r="G202" s="126"/>
      <c r="H202" s="126"/>
      <c r="I202" s="126"/>
      <c r="J202" s="126"/>
      <c r="K202" s="126"/>
      <c r="L202" s="126"/>
      <c r="M202" s="126"/>
      <c r="N202" s="126"/>
      <c r="O202" s="126"/>
      <c r="P202" s="126"/>
      <c r="Q202" s="126"/>
      <c r="R202" s="129"/>
      <c r="S202" s="129"/>
      <c r="T202" s="129"/>
      <c r="U202" s="129"/>
      <c r="V202" s="129"/>
      <c r="W202" s="129"/>
      <c r="X202" s="129"/>
      <c r="Y202" s="129"/>
      <c r="Z202" s="129"/>
      <c r="AA202" s="129"/>
      <c r="AB202" s="129"/>
      <c r="AC202" s="129"/>
      <c r="AD202" s="129"/>
      <c r="AE202" s="126"/>
    </row>
    <row r="203" spans="2:31" x14ac:dyDescent="0.25">
      <c r="B203" s="126"/>
      <c r="C203" s="126"/>
      <c r="D203" s="126"/>
      <c r="E203" s="126"/>
      <c r="F203" s="165"/>
      <c r="G203" s="126"/>
      <c r="H203" s="126"/>
      <c r="I203" s="126"/>
      <c r="J203" s="126"/>
      <c r="K203" s="126"/>
      <c r="L203" s="126"/>
      <c r="M203" s="126"/>
      <c r="N203" s="126"/>
      <c r="O203" s="126"/>
      <c r="P203" s="126"/>
      <c r="Q203" s="126"/>
      <c r="R203" s="129"/>
      <c r="S203" s="129"/>
      <c r="T203" s="129"/>
      <c r="U203" s="129"/>
      <c r="V203" s="129"/>
      <c r="W203" s="129"/>
      <c r="X203" s="129"/>
      <c r="Y203" s="129"/>
      <c r="Z203" s="129"/>
      <c r="AA203" s="129"/>
      <c r="AB203" s="129"/>
      <c r="AC203" s="129"/>
      <c r="AD203" s="129"/>
      <c r="AE203" s="126"/>
    </row>
    <row r="204" spans="2:31" x14ac:dyDescent="0.25">
      <c r="B204" s="126"/>
      <c r="C204" s="126"/>
      <c r="D204" s="126"/>
      <c r="E204" s="126"/>
      <c r="F204" s="165"/>
      <c r="G204" s="126"/>
      <c r="H204" s="126"/>
      <c r="I204" s="126"/>
      <c r="J204" s="126"/>
      <c r="K204" s="126"/>
      <c r="L204" s="126"/>
      <c r="M204" s="126"/>
      <c r="N204" s="126"/>
      <c r="O204" s="126"/>
      <c r="P204" s="126"/>
      <c r="Q204" s="126"/>
      <c r="R204" s="129"/>
      <c r="S204" s="129"/>
      <c r="T204" s="129"/>
      <c r="U204" s="129"/>
      <c r="V204" s="129"/>
      <c r="W204" s="129"/>
      <c r="X204" s="129"/>
      <c r="Y204" s="129"/>
      <c r="Z204" s="129"/>
      <c r="AA204" s="129"/>
      <c r="AB204" s="129"/>
      <c r="AC204" s="129"/>
      <c r="AD204" s="129"/>
      <c r="AE204" s="126"/>
    </row>
    <row r="205" spans="2:31" x14ac:dyDescent="0.25">
      <c r="B205" s="126"/>
      <c r="C205" s="126"/>
      <c r="D205" s="126"/>
      <c r="E205" s="126"/>
      <c r="F205" s="165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26"/>
      <c r="R205" s="129"/>
      <c r="S205" s="129"/>
      <c r="T205" s="129"/>
      <c r="U205" s="129"/>
      <c r="V205" s="129"/>
      <c r="W205" s="129"/>
      <c r="X205" s="129"/>
      <c r="Y205" s="129"/>
      <c r="Z205" s="129"/>
      <c r="AA205" s="129"/>
      <c r="AB205" s="129"/>
      <c r="AC205" s="129"/>
      <c r="AD205" s="129"/>
      <c r="AE205" s="126"/>
    </row>
    <row r="206" spans="2:31" x14ac:dyDescent="0.25">
      <c r="B206" s="126"/>
      <c r="C206" s="126"/>
      <c r="D206" s="126"/>
      <c r="E206" s="126"/>
      <c r="F206" s="165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9"/>
      <c r="S206" s="129"/>
      <c r="T206" s="129"/>
      <c r="U206" s="129"/>
      <c r="V206" s="129"/>
      <c r="W206" s="129"/>
      <c r="X206" s="129"/>
      <c r="Y206" s="129"/>
      <c r="Z206" s="129"/>
      <c r="AA206" s="129"/>
      <c r="AB206" s="129"/>
      <c r="AC206" s="129"/>
      <c r="AD206" s="129"/>
      <c r="AE206" s="126"/>
    </row>
    <row r="207" spans="2:31" x14ac:dyDescent="0.25">
      <c r="B207" s="126"/>
      <c r="C207" s="126"/>
      <c r="D207" s="126"/>
      <c r="E207" s="126"/>
      <c r="F207" s="165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26"/>
      <c r="R207" s="129"/>
      <c r="S207" s="129"/>
      <c r="T207" s="129"/>
      <c r="U207" s="129"/>
      <c r="V207" s="129"/>
      <c r="W207" s="129"/>
      <c r="X207" s="129"/>
      <c r="Y207" s="129"/>
      <c r="Z207" s="129"/>
      <c r="AA207" s="129"/>
      <c r="AB207" s="129"/>
      <c r="AC207" s="129"/>
      <c r="AD207" s="129"/>
      <c r="AE207" s="126"/>
    </row>
    <row r="208" spans="2:31" x14ac:dyDescent="0.25">
      <c r="B208" s="126"/>
      <c r="C208" s="126"/>
      <c r="D208" s="126"/>
      <c r="E208" s="126"/>
      <c r="F208" s="165"/>
      <c r="G208" s="126"/>
      <c r="H208" s="126"/>
      <c r="I208" s="126"/>
      <c r="J208" s="126"/>
      <c r="K208" s="126"/>
      <c r="L208" s="126"/>
      <c r="M208" s="126"/>
      <c r="N208" s="126"/>
      <c r="O208" s="126"/>
      <c r="P208" s="126"/>
      <c r="Q208" s="126"/>
      <c r="R208" s="129"/>
      <c r="S208" s="129"/>
      <c r="T208" s="129"/>
      <c r="U208" s="129"/>
      <c r="V208" s="129"/>
      <c r="W208" s="129"/>
      <c r="X208" s="129"/>
      <c r="Y208" s="129"/>
      <c r="Z208" s="129"/>
      <c r="AA208" s="129"/>
      <c r="AB208" s="129"/>
      <c r="AC208" s="129"/>
      <c r="AD208" s="129"/>
      <c r="AE208" s="126"/>
    </row>
    <row r="209" spans="2:31" x14ac:dyDescent="0.25">
      <c r="B209" s="126"/>
      <c r="C209" s="126"/>
      <c r="D209" s="126"/>
      <c r="E209" s="126"/>
      <c r="F209" s="165"/>
      <c r="G209" s="126"/>
      <c r="H209" s="126"/>
      <c r="I209" s="126"/>
      <c r="J209" s="126"/>
      <c r="K209" s="126"/>
      <c r="L209" s="126"/>
      <c r="M209" s="126"/>
      <c r="N209" s="126"/>
      <c r="O209" s="126"/>
      <c r="P209" s="126"/>
      <c r="Q209" s="126"/>
      <c r="R209" s="129"/>
      <c r="S209" s="129"/>
      <c r="T209" s="129"/>
      <c r="U209" s="129"/>
      <c r="V209" s="129"/>
      <c r="W209" s="129"/>
      <c r="X209" s="129"/>
      <c r="Y209" s="129"/>
      <c r="Z209" s="129"/>
      <c r="AA209" s="129"/>
      <c r="AB209" s="129"/>
      <c r="AC209" s="129"/>
      <c r="AD209" s="129"/>
      <c r="AE209" s="126"/>
    </row>
    <row r="210" spans="2:31" x14ac:dyDescent="0.25">
      <c r="B210" s="126"/>
      <c r="C210" s="126"/>
      <c r="D210" s="126"/>
      <c r="E210" s="126"/>
      <c r="F210" s="165"/>
      <c r="G210" s="126"/>
      <c r="H210" s="126"/>
      <c r="I210" s="126"/>
      <c r="J210" s="126"/>
      <c r="K210" s="126"/>
      <c r="L210" s="126"/>
      <c r="M210" s="126"/>
      <c r="N210" s="126"/>
      <c r="O210" s="126"/>
      <c r="P210" s="126"/>
      <c r="Q210" s="126"/>
      <c r="R210" s="129"/>
      <c r="S210" s="129"/>
      <c r="T210" s="129"/>
      <c r="U210" s="129"/>
      <c r="V210" s="129"/>
      <c r="W210" s="129"/>
      <c r="X210" s="129"/>
      <c r="Y210" s="129"/>
      <c r="Z210" s="129"/>
      <c r="AA210" s="129"/>
      <c r="AB210" s="129"/>
      <c r="AC210" s="129"/>
      <c r="AD210" s="129"/>
      <c r="AE210" s="126"/>
    </row>
    <row r="211" spans="2:31" x14ac:dyDescent="0.25">
      <c r="B211" s="126"/>
      <c r="C211" s="126"/>
      <c r="D211" s="126"/>
      <c r="E211" s="126"/>
      <c r="F211" s="165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26"/>
      <c r="R211" s="129"/>
      <c r="S211" s="129"/>
      <c r="T211" s="129"/>
      <c r="U211" s="129"/>
      <c r="V211" s="129"/>
      <c r="W211" s="129"/>
      <c r="X211" s="129"/>
      <c r="Y211" s="129"/>
      <c r="Z211" s="129"/>
      <c r="AA211" s="129"/>
      <c r="AB211" s="129"/>
      <c r="AC211" s="129"/>
      <c r="AD211" s="129"/>
      <c r="AE211" s="126"/>
    </row>
    <row r="212" spans="2:31" x14ac:dyDescent="0.25">
      <c r="B212" s="126"/>
      <c r="C212" s="126"/>
      <c r="D212" s="126"/>
      <c r="E212" s="126"/>
      <c r="F212" s="165"/>
      <c r="G212" s="126"/>
      <c r="H212" s="126"/>
      <c r="I212" s="126"/>
      <c r="J212" s="126"/>
      <c r="K212" s="126"/>
      <c r="L212" s="126"/>
      <c r="M212" s="126"/>
      <c r="N212" s="126"/>
      <c r="O212" s="126"/>
      <c r="P212" s="126"/>
      <c r="Q212" s="126"/>
      <c r="R212" s="129"/>
      <c r="S212" s="129"/>
      <c r="T212" s="129"/>
      <c r="U212" s="129"/>
      <c r="V212" s="129"/>
      <c r="W212" s="129"/>
      <c r="X212" s="129"/>
      <c r="Y212" s="129"/>
      <c r="Z212" s="129"/>
      <c r="AA212" s="129"/>
      <c r="AB212" s="129"/>
      <c r="AC212" s="129"/>
      <c r="AD212" s="129"/>
      <c r="AE212" s="126"/>
    </row>
    <row r="213" spans="2:31" x14ac:dyDescent="0.25">
      <c r="B213" s="126"/>
      <c r="C213" s="126"/>
      <c r="D213" s="126"/>
      <c r="E213" s="126"/>
      <c r="F213" s="165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9"/>
      <c r="S213" s="129"/>
      <c r="T213" s="129"/>
      <c r="U213" s="129"/>
      <c r="V213" s="129"/>
      <c r="W213" s="129"/>
      <c r="X213" s="129"/>
      <c r="Y213" s="129"/>
      <c r="Z213" s="129"/>
      <c r="AA213" s="129"/>
      <c r="AB213" s="129"/>
      <c r="AC213" s="129"/>
      <c r="AD213" s="129"/>
      <c r="AE213" s="126"/>
    </row>
    <row r="214" spans="2:31" x14ac:dyDescent="0.25">
      <c r="B214" s="126"/>
      <c r="C214" s="126"/>
      <c r="D214" s="126"/>
      <c r="E214" s="126"/>
      <c r="F214" s="165"/>
      <c r="G214" s="126"/>
      <c r="H214" s="126"/>
      <c r="I214" s="126"/>
      <c r="J214" s="126"/>
      <c r="K214" s="126"/>
      <c r="L214" s="126"/>
      <c r="M214" s="126"/>
      <c r="N214" s="126"/>
      <c r="O214" s="126"/>
      <c r="P214" s="126"/>
      <c r="Q214" s="126"/>
      <c r="R214" s="129"/>
      <c r="S214" s="129"/>
      <c r="T214" s="129"/>
      <c r="U214" s="129"/>
      <c r="V214" s="129"/>
      <c r="W214" s="129"/>
      <c r="X214" s="129"/>
      <c r="Y214" s="129"/>
      <c r="Z214" s="129"/>
      <c r="AA214" s="129"/>
      <c r="AB214" s="129"/>
      <c r="AC214" s="129"/>
      <c r="AD214" s="129"/>
      <c r="AE214" s="126"/>
    </row>
    <row r="215" spans="2:31" x14ac:dyDescent="0.25">
      <c r="B215" s="126"/>
      <c r="C215" s="126"/>
      <c r="D215" s="126"/>
      <c r="E215" s="126"/>
      <c r="F215" s="165"/>
      <c r="G215" s="126"/>
      <c r="H215" s="126"/>
      <c r="I215" s="126"/>
      <c r="J215" s="126"/>
      <c r="K215" s="126"/>
      <c r="L215" s="126"/>
      <c r="M215" s="126"/>
      <c r="N215" s="126"/>
      <c r="O215" s="126"/>
      <c r="P215" s="126"/>
      <c r="Q215" s="126"/>
      <c r="R215" s="129"/>
      <c r="S215" s="129"/>
      <c r="T215" s="129"/>
      <c r="U215" s="129"/>
      <c r="V215" s="129"/>
      <c r="W215" s="129"/>
      <c r="X215" s="129"/>
      <c r="Y215" s="129"/>
      <c r="Z215" s="129"/>
      <c r="AA215" s="129"/>
      <c r="AB215" s="129"/>
      <c r="AC215" s="129"/>
      <c r="AD215" s="129"/>
      <c r="AE215" s="126"/>
    </row>
    <row r="216" spans="2:31" x14ac:dyDescent="0.25">
      <c r="B216" s="126"/>
      <c r="C216" s="126"/>
      <c r="D216" s="126"/>
      <c r="E216" s="126"/>
      <c r="F216" s="165"/>
      <c r="G216" s="126"/>
      <c r="H216" s="126"/>
      <c r="I216" s="126"/>
      <c r="J216" s="126"/>
      <c r="K216" s="126"/>
      <c r="L216" s="126"/>
      <c r="M216" s="126"/>
      <c r="N216" s="126"/>
      <c r="O216" s="126"/>
      <c r="P216" s="126"/>
      <c r="Q216" s="126"/>
      <c r="R216" s="129"/>
      <c r="S216" s="129"/>
      <c r="T216" s="129"/>
      <c r="U216" s="129"/>
      <c r="V216" s="129"/>
      <c r="W216" s="129"/>
      <c r="X216" s="129"/>
      <c r="Y216" s="129"/>
      <c r="Z216" s="129"/>
      <c r="AA216" s="129"/>
      <c r="AB216" s="129"/>
      <c r="AC216" s="129"/>
      <c r="AD216" s="129"/>
      <c r="AE216" s="126"/>
    </row>
    <row r="217" spans="2:31" x14ac:dyDescent="0.25">
      <c r="B217" s="126"/>
      <c r="C217" s="126"/>
      <c r="D217" s="126"/>
      <c r="E217" s="126"/>
      <c r="F217" s="165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9"/>
      <c r="S217" s="129"/>
      <c r="T217" s="129"/>
      <c r="U217" s="129"/>
      <c r="V217" s="129"/>
      <c r="W217" s="129"/>
      <c r="X217" s="129"/>
      <c r="Y217" s="129"/>
      <c r="Z217" s="129"/>
      <c r="AA217" s="129"/>
      <c r="AB217" s="129"/>
      <c r="AC217" s="129"/>
      <c r="AD217" s="129"/>
      <c r="AE217" s="126"/>
    </row>
    <row r="218" spans="2:31" x14ac:dyDescent="0.25">
      <c r="B218" s="126"/>
      <c r="C218" s="126"/>
      <c r="D218" s="126"/>
      <c r="E218" s="126"/>
      <c r="F218" s="167"/>
      <c r="G218" s="126"/>
      <c r="H218" s="126"/>
      <c r="I218" s="126"/>
      <c r="J218" s="126"/>
      <c r="K218" s="126"/>
      <c r="L218" s="126"/>
      <c r="M218" s="126"/>
      <c r="N218" s="126"/>
      <c r="O218" s="126"/>
      <c r="P218" s="126"/>
      <c r="Q218" s="126"/>
      <c r="R218" s="129"/>
      <c r="S218" s="129"/>
      <c r="T218" s="129"/>
      <c r="U218" s="129"/>
      <c r="V218" s="129"/>
      <c r="W218" s="129"/>
      <c r="X218" s="129"/>
      <c r="Y218" s="129"/>
      <c r="Z218" s="129"/>
      <c r="AA218" s="129"/>
      <c r="AB218" s="129"/>
      <c r="AC218" s="129"/>
      <c r="AD218" s="129"/>
      <c r="AE218" s="126"/>
    </row>
    <row r="219" spans="2:31" x14ac:dyDescent="0.25">
      <c r="B219" s="126"/>
      <c r="C219" s="126"/>
      <c r="D219" s="126"/>
      <c r="E219" s="126"/>
      <c r="F219" s="167"/>
      <c r="G219" s="126"/>
      <c r="H219" s="126"/>
      <c r="I219" s="126"/>
      <c r="J219" s="126"/>
      <c r="K219" s="126"/>
      <c r="L219" s="126"/>
      <c r="M219" s="126"/>
      <c r="N219" s="126"/>
      <c r="O219" s="126"/>
      <c r="P219" s="126"/>
      <c r="Q219" s="126"/>
      <c r="R219" s="129"/>
      <c r="S219" s="129"/>
      <c r="T219" s="129"/>
      <c r="U219" s="129"/>
      <c r="V219" s="129"/>
      <c r="W219" s="129"/>
      <c r="X219" s="129"/>
      <c r="Y219" s="129"/>
      <c r="Z219" s="129"/>
      <c r="AA219" s="129"/>
      <c r="AB219" s="129"/>
      <c r="AC219" s="129"/>
      <c r="AD219" s="129"/>
      <c r="AE219" s="126"/>
    </row>
    <row r="220" spans="2:31" x14ac:dyDescent="0.25">
      <c r="B220" s="126"/>
      <c r="C220" s="126"/>
      <c r="D220" s="126"/>
      <c r="E220" s="126"/>
      <c r="F220" s="167"/>
      <c r="G220" s="126"/>
      <c r="H220" s="126"/>
      <c r="I220" s="126"/>
      <c r="J220" s="126"/>
      <c r="K220" s="126"/>
      <c r="L220" s="126"/>
      <c r="M220" s="126"/>
      <c r="N220" s="126"/>
      <c r="O220" s="126"/>
      <c r="P220" s="126"/>
      <c r="Q220" s="126"/>
      <c r="R220" s="129"/>
      <c r="S220" s="129"/>
      <c r="T220" s="129"/>
      <c r="U220" s="129"/>
      <c r="V220" s="129"/>
      <c r="W220" s="129"/>
      <c r="X220" s="129"/>
      <c r="Y220" s="129"/>
      <c r="Z220" s="129"/>
      <c r="AA220" s="129"/>
      <c r="AB220" s="129"/>
      <c r="AC220" s="129"/>
      <c r="AD220" s="129"/>
      <c r="AE220" s="126"/>
    </row>
    <row r="221" spans="2:31" x14ac:dyDescent="0.25">
      <c r="B221" s="126"/>
      <c r="C221" s="126"/>
      <c r="D221" s="126"/>
      <c r="E221" s="126"/>
      <c r="F221" s="126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9"/>
      <c r="S221" s="129"/>
      <c r="T221" s="129"/>
      <c r="U221" s="129"/>
      <c r="V221" s="129"/>
      <c r="W221" s="129"/>
      <c r="X221" s="129"/>
      <c r="Y221" s="129"/>
      <c r="Z221" s="129"/>
      <c r="AA221" s="129"/>
      <c r="AB221" s="129"/>
      <c r="AC221" s="129"/>
      <c r="AD221" s="129"/>
      <c r="AE221" s="126"/>
    </row>
    <row r="222" spans="2:31" x14ac:dyDescent="0.25">
      <c r="B222" s="126"/>
      <c r="C222" s="126"/>
      <c r="D222" s="126"/>
      <c r="E222" s="126"/>
      <c r="F222" s="126"/>
      <c r="G222" s="126"/>
      <c r="H222" s="126"/>
      <c r="I222" s="126"/>
      <c r="J222" s="126"/>
      <c r="K222" s="126"/>
      <c r="L222" s="126"/>
      <c r="M222" s="126"/>
      <c r="N222" s="126"/>
      <c r="O222" s="126"/>
      <c r="P222" s="126"/>
      <c r="Q222" s="126"/>
      <c r="R222" s="129"/>
      <c r="S222" s="129"/>
      <c r="T222" s="129"/>
      <c r="U222" s="129"/>
      <c r="V222" s="129"/>
      <c r="W222" s="129"/>
      <c r="X222" s="129"/>
      <c r="Y222" s="129"/>
      <c r="Z222" s="129"/>
      <c r="AA222" s="129"/>
      <c r="AB222" s="129"/>
      <c r="AC222" s="129"/>
      <c r="AD222" s="129"/>
      <c r="AE222" s="126"/>
    </row>
    <row r="223" spans="2:31" x14ac:dyDescent="0.25">
      <c r="B223" s="126"/>
      <c r="C223" s="126"/>
      <c r="D223" s="126"/>
      <c r="E223" s="126"/>
      <c r="F223" s="126"/>
      <c r="G223" s="126"/>
      <c r="H223" s="126"/>
      <c r="I223" s="126"/>
      <c r="J223" s="126"/>
      <c r="K223" s="126"/>
      <c r="L223" s="126"/>
      <c r="M223" s="126"/>
      <c r="N223" s="126"/>
      <c r="O223" s="126"/>
      <c r="P223" s="126"/>
      <c r="Q223" s="126"/>
      <c r="R223" s="129"/>
      <c r="S223" s="129"/>
      <c r="T223" s="129"/>
      <c r="U223" s="129"/>
      <c r="V223" s="129"/>
      <c r="W223" s="129"/>
      <c r="X223" s="129"/>
      <c r="Y223" s="129"/>
      <c r="Z223" s="129"/>
      <c r="AA223" s="129"/>
      <c r="AB223" s="129"/>
      <c r="AC223" s="129"/>
      <c r="AD223" s="129"/>
      <c r="AE223" s="126"/>
    </row>
    <row r="224" spans="2:31" x14ac:dyDescent="0.25">
      <c r="B224" s="126"/>
      <c r="C224" s="126"/>
      <c r="D224" s="126"/>
      <c r="E224" s="126"/>
      <c r="F224" s="126"/>
      <c r="G224" s="126"/>
      <c r="H224" s="126"/>
      <c r="I224" s="126"/>
      <c r="J224" s="126"/>
      <c r="K224" s="126"/>
      <c r="L224" s="126"/>
      <c r="M224" s="126"/>
      <c r="N224" s="126"/>
      <c r="O224" s="126"/>
      <c r="P224" s="126"/>
      <c r="Q224" s="126"/>
      <c r="R224" s="129"/>
      <c r="S224" s="129"/>
      <c r="T224" s="129"/>
      <c r="U224" s="129"/>
      <c r="V224" s="129"/>
      <c r="W224" s="129"/>
      <c r="X224" s="129"/>
      <c r="Y224" s="129"/>
      <c r="Z224" s="129"/>
      <c r="AA224" s="129"/>
      <c r="AB224" s="129"/>
      <c r="AC224" s="129"/>
      <c r="AD224" s="129"/>
      <c r="AE224" s="126"/>
    </row>
    <row r="225" spans="2:31" x14ac:dyDescent="0.25">
      <c r="B225" s="126"/>
      <c r="C225" s="126"/>
      <c r="D225" s="126"/>
      <c r="E225" s="126"/>
      <c r="F225" s="126"/>
      <c r="G225" s="126"/>
      <c r="H225" s="126"/>
      <c r="I225" s="126"/>
      <c r="J225" s="126"/>
      <c r="K225" s="126"/>
      <c r="L225" s="126"/>
      <c r="M225" s="126"/>
      <c r="N225" s="126"/>
      <c r="O225" s="126"/>
      <c r="P225" s="126"/>
      <c r="Q225" s="126"/>
      <c r="R225" s="129"/>
      <c r="S225" s="129"/>
      <c r="T225" s="129"/>
      <c r="U225" s="129"/>
      <c r="V225" s="129"/>
      <c r="W225" s="129"/>
      <c r="X225" s="129"/>
      <c r="Y225" s="129"/>
      <c r="Z225" s="129"/>
      <c r="AA225" s="129"/>
      <c r="AB225" s="129"/>
      <c r="AC225" s="129"/>
      <c r="AD225" s="129"/>
      <c r="AE225" s="126"/>
    </row>
    <row r="226" spans="2:31" x14ac:dyDescent="0.25">
      <c r="B226" s="126"/>
      <c r="C226" s="126"/>
      <c r="D226" s="126"/>
      <c r="E226" s="126"/>
      <c r="F226" s="126"/>
      <c r="G226" s="126"/>
      <c r="H226" s="126"/>
      <c r="I226" s="126"/>
      <c r="J226" s="126"/>
      <c r="K226" s="126"/>
      <c r="L226" s="126"/>
      <c r="M226" s="126"/>
      <c r="N226" s="126"/>
      <c r="O226" s="126"/>
      <c r="P226" s="126"/>
      <c r="Q226" s="126"/>
      <c r="R226" s="129"/>
      <c r="S226" s="129"/>
      <c r="T226" s="129"/>
      <c r="U226" s="129"/>
      <c r="V226" s="129"/>
      <c r="W226" s="129"/>
      <c r="X226" s="129"/>
      <c r="Y226" s="129"/>
      <c r="Z226" s="129"/>
      <c r="AA226" s="129"/>
      <c r="AB226" s="129"/>
      <c r="AC226" s="129"/>
      <c r="AD226" s="129"/>
      <c r="AE226" s="126"/>
    </row>
    <row r="227" spans="2:31" x14ac:dyDescent="0.25">
      <c r="B227" s="126"/>
      <c r="C227" s="126"/>
      <c r="D227" s="126"/>
      <c r="E227" s="126"/>
      <c r="F227" s="126"/>
      <c r="G227" s="126"/>
      <c r="H227" s="126"/>
      <c r="I227" s="126"/>
      <c r="J227" s="126"/>
      <c r="K227" s="126"/>
      <c r="L227" s="126"/>
      <c r="M227" s="126"/>
      <c r="N227" s="126"/>
      <c r="O227" s="126"/>
      <c r="P227" s="126"/>
      <c r="Q227" s="126"/>
      <c r="R227" s="129"/>
      <c r="S227" s="129"/>
      <c r="T227" s="129"/>
      <c r="U227" s="129"/>
      <c r="V227" s="129"/>
      <c r="W227" s="129"/>
      <c r="X227" s="129"/>
      <c r="Y227" s="129"/>
      <c r="Z227" s="129"/>
      <c r="AA227" s="129"/>
      <c r="AB227" s="129"/>
      <c r="AC227" s="129"/>
      <c r="AD227" s="129"/>
      <c r="AE227" s="126"/>
    </row>
  </sheetData>
  <autoFilter ref="A10:AE43"/>
  <mergeCells count="13">
    <mergeCell ref="A5:E5"/>
    <mergeCell ref="F1:G1"/>
    <mergeCell ref="H1:U2"/>
    <mergeCell ref="V1:X2"/>
    <mergeCell ref="F2:G2"/>
    <mergeCell ref="A4:E4"/>
    <mergeCell ref="A6:E6"/>
    <mergeCell ref="A7:E7"/>
    <mergeCell ref="W9:AA9"/>
    <mergeCell ref="AB9:AE9"/>
    <mergeCell ref="J9:N9"/>
    <mergeCell ref="O9:Q9"/>
    <mergeCell ref="S9:V9"/>
  </mergeCells>
  <conditionalFormatting sqref="AE11">
    <cfRule type="containsText" dxfId="323" priority="129" operator="containsText" text="EXTREMO">
      <formula>NOT(ISERROR(SEARCH("EXTREMO",AE11)))</formula>
    </cfRule>
    <cfRule type="containsText" dxfId="322" priority="130" operator="containsText" text="ALTO">
      <formula>NOT(ISERROR(SEARCH("ALTO",AE11)))</formula>
    </cfRule>
    <cfRule type="containsText" dxfId="321" priority="131" operator="containsText" text="MODERADO">
      <formula>NOT(ISERROR(SEARCH("MODERADO",AE11)))</formula>
    </cfRule>
    <cfRule type="containsText" dxfId="320" priority="132" operator="containsText" text="BAJO">
      <formula>NOT(ISERROR(SEARCH("BAJO",AE11)))</formula>
    </cfRule>
  </conditionalFormatting>
  <conditionalFormatting sqref="AE12">
    <cfRule type="containsText" dxfId="319" priority="121" operator="containsText" text="EXTREMO">
      <formula>NOT(ISERROR(SEARCH("EXTREMO",AE12)))</formula>
    </cfRule>
    <cfRule type="containsText" dxfId="318" priority="122" operator="containsText" text="ALTO">
      <formula>NOT(ISERROR(SEARCH("ALTO",AE12)))</formula>
    </cfRule>
    <cfRule type="containsText" dxfId="317" priority="123" operator="containsText" text="MODERADO">
      <formula>NOT(ISERROR(SEARCH("MODERADO",AE12)))</formula>
    </cfRule>
    <cfRule type="containsText" dxfId="316" priority="124" operator="containsText" text="BAJO">
      <formula>NOT(ISERROR(SEARCH("BAJO",AE12)))</formula>
    </cfRule>
  </conditionalFormatting>
  <conditionalFormatting sqref="V13">
    <cfRule type="containsText" dxfId="315" priority="117" operator="containsText" text="EXTREMO">
      <formula>NOT(ISERROR(SEARCH("EXTREMO",V13)))</formula>
    </cfRule>
    <cfRule type="containsText" dxfId="314" priority="118" operator="containsText" text="ALTO">
      <formula>NOT(ISERROR(SEARCH("ALTO",V13)))</formula>
    </cfRule>
    <cfRule type="containsText" dxfId="313" priority="119" operator="containsText" text="MODERADO">
      <formula>NOT(ISERROR(SEARCH("MODERADO",V13)))</formula>
    </cfRule>
    <cfRule type="containsText" dxfId="312" priority="120" operator="containsText" text="BAJO">
      <formula>NOT(ISERROR(SEARCH("BAJO",V13)))</formula>
    </cfRule>
  </conditionalFormatting>
  <conditionalFormatting sqref="V22:V26 AE22:AE26">
    <cfRule type="containsText" dxfId="311" priority="193" operator="containsText" text="EXTREMO">
      <formula>NOT(ISERROR(SEARCH("EXTREMO",V22)))</formula>
    </cfRule>
    <cfRule type="containsText" dxfId="310" priority="194" operator="containsText" text="ALTO">
      <formula>NOT(ISERROR(SEARCH("ALTO",V22)))</formula>
    </cfRule>
    <cfRule type="containsText" dxfId="309" priority="195" operator="containsText" text="MODERADO">
      <formula>NOT(ISERROR(SEARCH("MODERADO",V22)))</formula>
    </cfRule>
    <cfRule type="containsText" dxfId="308" priority="196" operator="containsText" text="BAJO">
      <formula>NOT(ISERROR(SEARCH("BAJO",V22)))</formula>
    </cfRule>
  </conditionalFormatting>
  <conditionalFormatting sqref="V12">
    <cfRule type="containsText" dxfId="307" priority="125" operator="containsText" text="EXTREMO">
      <formula>NOT(ISERROR(SEARCH("EXTREMO",V12)))</formula>
    </cfRule>
    <cfRule type="containsText" dxfId="306" priority="126" operator="containsText" text="ALTO">
      <formula>NOT(ISERROR(SEARCH("ALTO",V12)))</formula>
    </cfRule>
    <cfRule type="containsText" dxfId="305" priority="127" operator="containsText" text="MODERADO">
      <formula>NOT(ISERROR(SEARCH("MODERADO",V12)))</formula>
    </cfRule>
    <cfRule type="containsText" dxfId="304" priority="128" operator="containsText" text="BAJO">
      <formula>NOT(ISERROR(SEARCH("BAJO",V12)))</formula>
    </cfRule>
  </conditionalFormatting>
  <conditionalFormatting sqref="V11">
    <cfRule type="containsText" dxfId="303" priority="133" operator="containsText" text="EXTREMO">
      <formula>NOT(ISERROR(SEARCH("EXTREMO",V11)))</formula>
    </cfRule>
    <cfRule type="containsText" dxfId="302" priority="134" operator="containsText" text="ALTO">
      <formula>NOT(ISERROR(SEARCH("ALTO",V11)))</formula>
    </cfRule>
    <cfRule type="containsText" dxfId="301" priority="135" operator="containsText" text="MODERADO">
      <formula>NOT(ISERROR(SEARCH("MODERADO",V11)))</formula>
    </cfRule>
    <cfRule type="containsText" dxfId="300" priority="136" operator="containsText" text="BAJO">
      <formula>NOT(ISERROR(SEARCH("BAJO",V11)))</formula>
    </cfRule>
  </conditionalFormatting>
  <conditionalFormatting sqref="AE13">
    <cfRule type="containsText" dxfId="299" priority="113" operator="containsText" text="EXTREMO">
      <formula>NOT(ISERROR(SEARCH("EXTREMO",AE13)))</formula>
    </cfRule>
    <cfRule type="containsText" dxfId="298" priority="114" operator="containsText" text="ALTO">
      <formula>NOT(ISERROR(SEARCH("ALTO",AE13)))</formula>
    </cfRule>
    <cfRule type="containsText" dxfId="297" priority="115" operator="containsText" text="MODERADO">
      <formula>NOT(ISERROR(SEARCH("MODERADO",AE13)))</formula>
    </cfRule>
    <cfRule type="containsText" dxfId="296" priority="116" operator="containsText" text="BAJO">
      <formula>NOT(ISERROR(SEARCH("BAJO",AE13)))</formula>
    </cfRule>
  </conditionalFormatting>
  <conditionalFormatting sqref="AE14:AE15">
    <cfRule type="containsText" dxfId="295" priority="105" operator="containsText" text="EXTREMO">
      <formula>NOT(ISERROR(SEARCH("EXTREMO",AE14)))</formula>
    </cfRule>
    <cfRule type="containsText" dxfId="294" priority="106" operator="containsText" text="ALTO">
      <formula>NOT(ISERROR(SEARCH("ALTO",AE14)))</formula>
    </cfRule>
    <cfRule type="containsText" dxfId="293" priority="107" operator="containsText" text="MODERADO">
      <formula>NOT(ISERROR(SEARCH("MODERADO",AE14)))</formula>
    </cfRule>
    <cfRule type="containsText" dxfId="292" priority="108" operator="containsText" text="BAJO">
      <formula>NOT(ISERROR(SEARCH("BAJO",AE14)))</formula>
    </cfRule>
  </conditionalFormatting>
  <conditionalFormatting sqref="V14:V15">
    <cfRule type="containsText" dxfId="291" priority="109" operator="containsText" text="EXTREMO">
      <formula>NOT(ISERROR(SEARCH("EXTREMO",V14)))</formula>
    </cfRule>
    <cfRule type="containsText" dxfId="290" priority="110" operator="containsText" text="ALTO">
      <formula>NOT(ISERROR(SEARCH("ALTO",V14)))</formula>
    </cfRule>
    <cfRule type="containsText" dxfId="289" priority="111" operator="containsText" text="MODERADO">
      <formula>NOT(ISERROR(SEARCH("MODERADO",V14)))</formula>
    </cfRule>
    <cfRule type="containsText" dxfId="288" priority="112" operator="containsText" text="BAJO">
      <formula>NOT(ISERROR(SEARCH("BAJO",V14)))</formula>
    </cfRule>
  </conditionalFormatting>
  <conditionalFormatting sqref="AE40">
    <cfRule type="containsText" dxfId="287" priority="89" operator="containsText" text="EXTREMO">
      <formula>NOT(ISERROR(SEARCH("EXTREMO",AE40)))</formula>
    </cfRule>
    <cfRule type="containsText" dxfId="286" priority="90" operator="containsText" text="ALTO">
      <formula>NOT(ISERROR(SEARCH("ALTO",AE40)))</formula>
    </cfRule>
    <cfRule type="containsText" dxfId="285" priority="91" operator="containsText" text="MODERADO">
      <formula>NOT(ISERROR(SEARCH("MODERADO",AE40)))</formula>
    </cfRule>
    <cfRule type="containsText" dxfId="284" priority="92" operator="containsText" text="BAJO">
      <formula>NOT(ISERROR(SEARCH("BAJO",AE40)))</formula>
    </cfRule>
  </conditionalFormatting>
  <conditionalFormatting sqref="V40">
    <cfRule type="containsText" dxfId="283" priority="93" operator="containsText" text="EXTREMO">
      <formula>NOT(ISERROR(SEARCH("EXTREMO",V40)))</formula>
    </cfRule>
    <cfRule type="containsText" dxfId="282" priority="94" operator="containsText" text="ALTO">
      <formula>NOT(ISERROR(SEARCH("ALTO",V40)))</formula>
    </cfRule>
    <cfRule type="containsText" dxfId="281" priority="95" operator="containsText" text="MODERADO">
      <formula>NOT(ISERROR(SEARCH("MODERADO",V40)))</formula>
    </cfRule>
    <cfRule type="containsText" dxfId="280" priority="96" operator="containsText" text="BAJO">
      <formula>NOT(ISERROR(SEARCH("BAJO",V40)))</formula>
    </cfRule>
  </conditionalFormatting>
  <conditionalFormatting sqref="AE17">
    <cfRule type="containsText" dxfId="279" priority="81" operator="containsText" text="EXTREMO">
      <formula>NOT(ISERROR(SEARCH("EXTREMO",AE17)))</formula>
    </cfRule>
    <cfRule type="containsText" dxfId="278" priority="82" operator="containsText" text="ALTO">
      <formula>NOT(ISERROR(SEARCH("ALTO",AE17)))</formula>
    </cfRule>
    <cfRule type="containsText" dxfId="277" priority="83" operator="containsText" text="MODERADO">
      <formula>NOT(ISERROR(SEARCH("MODERADO",AE17)))</formula>
    </cfRule>
    <cfRule type="containsText" dxfId="276" priority="84" operator="containsText" text="BAJO">
      <formula>NOT(ISERROR(SEARCH("BAJO",AE17)))</formula>
    </cfRule>
  </conditionalFormatting>
  <conditionalFormatting sqref="V16:V17">
    <cfRule type="containsText" dxfId="275" priority="85" operator="containsText" text="EXTREMO">
      <formula>NOT(ISERROR(SEARCH("EXTREMO",V16)))</formula>
    </cfRule>
    <cfRule type="containsText" dxfId="274" priority="86" operator="containsText" text="ALTO">
      <formula>NOT(ISERROR(SEARCH("ALTO",V16)))</formula>
    </cfRule>
    <cfRule type="containsText" dxfId="273" priority="87" operator="containsText" text="MODERADO">
      <formula>NOT(ISERROR(SEARCH("MODERADO",V16)))</formula>
    </cfRule>
    <cfRule type="containsText" dxfId="272" priority="88" operator="containsText" text="BAJO">
      <formula>NOT(ISERROR(SEARCH("BAJO",V16)))</formula>
    </cfRule>
  </conditionalFormatting>
  <conditionalFormatting sqref="AE16">
    <cfRule type="containsText" dxfId="271" priority="77" operator="containsText" text="EXTREMO">
      <formula>NOT(ISERROR(SEARCH("EXTREMO",AE16)))</formula>
    </cfRule>
    <cfRule type="containsText" dxfId="270" priority="78" operator="containsText" text="ALTO">
      <formula>NOT(ISERROR(SEARCH("ALTO",AE16)))</formula>
    </cfRule>
    <cfRule type="containsText" dxfId="269" priority="79" operator="containsText" text="MODERADO">
      <formula>NOT(ISERROR(SEARCH("MODERADO",AE16)))</formula>
    </cfRule>
    <cfRule type="containsText" dxfId="268" priority="80" operator="containsText" text="BAJO">
      <formula>NOT(ISERROR(SEARCH("BAJO",AE16)))</formula>
    </cfRule>
  </conditionalFormatting>
  <conditionalFormatting sqref="AE18">
    <cfRule type="containsText" dxfId="267" priority="69" operator="containsText" text="EXTREMO">
      <formula>NOT(ISERROR(SEARCH("EXTREMO",AE18)))</formula>
    </cfRule>
    <cfRule type="containsText" dxfId="266" priority="70" operator="containsText" text="ALTO">
      <formula>NOT(ISERROR(SEARCH("ALTO",AE18)))</formula>
    </cfRule>
    <cfRule type="containsText" dxfId="265" priority="71" operator="containsText" text="MODERADO">
      <formula>NOT(ISERROR(SEARCH("MODERADO",AE18)))</formula>
    </cfRule>
    <cfRule type="containsText" dxfId="264" priority="72" operator="containsText" text="BAJO">
      <formula>NOT(ISERROR(SEARCH("BAJO",AE18)))</formula>
    </cfRule>
  </conditionalFormatting>
  <conditionalFormatting sqref="V18">
    <cfRule type="containsText" dxfId="263" priority="73" operator="containsText" text="EXTREMO">
      <formula>NOT(ISERROR(SEARCH("EXTREMO",V18)))</formula>
    </cfRule>
    <cfRule type="containsText" dxfId="262" priority="74" operator="containsText" text="ALTO">
      <formula>NOT(ISERROR(SEARCH("ALTO",V18)))</formula>
    </cfRule>
    <cfRule type="containsText" dxfId="261" priority="75" operator="containsText" text="MODERADO">
      <formula>NOT(ISERROR(SEARCH("MODERADO",V18)))</formula>
    </cfRule>
    <cfRule type="containsText" dxfId="260" priority="76" operator="containsText" text="BAJO">
      <formula>NOT(ISERROR(SEARCH("BAJO",V18)))</formula>
    </cfRule>
  </conditionalFormatting>
  <conditionalFormatting sqref="V19">
    <cfRule type="containsText" dxfId="259" priority="65" operator="containsText" text="EXTREMO">
      <formula>NOT(ISERROR(SEARCH("EXTREMO",V19)))</formula>
    </cfRule>
    <cfRule type="containsText" dxfId="258" priority="66" operator="containsText" text="ALTO">
      <formula>NOT(ISERROR(SEARCH("ALTO",V19)))</formula>
    </cfRule>
    <cfRule type="containsText" dxfId="257" priority="67" operator="containsText" text="MODERADO">
      <formula>NOT(ISERROR(SEARCH("MODERADO",V19)))</formula>
    </cfRule>
    <cfRule type="containsText" dxfId="256" priority="68" operator="containsText" text="BAJO">
      <formula>NOT(ISERROR(SEARCH("BAJO",V19)))</formula>
    </cfRule>
  </conditionalFormatting>
  <conditionalFormatting sqref="AE19">
    <cfRule type="containsText" dxfId="255" priority="61" operator="containsText" text="EXTREMO">
      <formula>NOT(ISERROR(SEARCH("EXTREMO",AE19)))</formula>
    </cfRule>
    <cfRule type="containsText" dxfId="254" priority="62" operator="containsText" text="ALTO">
      <formula>NOT(ISERROR(SEARCH("ALTO",AE19)))</formula>
    </cfRule>
    <cfRule type="containsText" dxfId="253" priority="63" operator="containsText" text="MODERADO">
      <formula>NOT(ISERROR(SEARCH("MODERADO",AE19)))</formula>
    </cfRule>
    <cfRule type="containsText" dxfId="252" priority="64" operator="containsText" text="BAJO">
      <formula>NOT(ISERROR(SEARCH("BAJO",AE19)))</formula>
    </cfRule>
  </conditionalFormatting>
  <conditionalFormatting sqref="V21">
    <cfRule type="containsText" dxfId="251" priority="57" operator="containsText" text="EXTREMO">
      <formula>NOT(ISERROR(SEARCH("EXTREMO",V21)))</formula>
    </cfRule>
    <cfRule type="containsText" dxfId="250" priority="58" operator="containsText" text="ALTO">
      <formula>NOT(ISERROR(SEARCH("ALTO",V21)))</formula>
    </cfRule>
    <cfRule type="containsText" dxfId="249" priority="59" operator="containsText" text="MODERADO">
      <formula>NOT(ISERROR(SEARCH("MODERADO",V21)))</formula>
    </cfRule>
    <cfRule type="containsText" dxfId="248" priority="60" operator="containsText" text="BAJO">
      <formula>NOT(ISERROR(SEARCH("BAJO",V21)))</formula>
    </cfRule>
  </conditionalFormatting>
  <conditionalFormatting sqref="AE21">
    <cfRule type="containsText" dxfId="247" priority="53" operator="containsText" text="EXTREMO">
      <formula>NOT(ISERROR(SEARCH("EXTREMO",AE21)))</formula>
    </cfRule>
    <cfRule type="containsText" dxfId="246" priority="54" operator="containsText" text="ALTO">
      <formula>NOT(ISERROR(SEARCH("ALTO",AE21)))</formula>
    </cfRule>
    <cfRule type="containsText" dxfId="245" priority="55" operator="containsText" text="MODERADO">
      <formula>NOT(ISERROR(SEARCH("MODERADO",AE21)))</formula>
    </cfRule>
    <cfRule type="containsText" dxfId="244" priority="56" operator="containsText" text="BAJO">
      <formula>NOT(ISERROR(SEARCH("BAJO",AE21)))</formula>
    </cfRule>
  </conditionalFormatting>
  <conditionalFormatting sqref="V20">
    <cfRule type="containsText" dxfId="243" priority="49" operator="containsText" text="EXTREMO">
      <formula>NOT(ISERROR(SEARCH("EXTREMO",V20)))</formula>
    </cfRule>
    <cfRule type="containsText" dxfId="242" priority="50" operator="containsText" text="ALTO">
      <formula>NOT(ISERROR(SEARCH("ALTO",V20)))</formula>
    </cfRule>
    <cfRule type="containsText" dxfId="241" priority="51" operator="containsText" text="MODERADO">
      <formula>NOT(ISERROR(SEARCH("MODERADO",V20)))</formula>
    </cfRule>
    <cfRule type="containsText" dxfId="240" priority="52" operator="containsText" text="BAJO">
      <formula>NOT(ISERROR(SEARCH("BAJO",V20)))</formula>
    </cfRule>
  </conditionalFormatting>
  <conditionalFormatting sqref="AE20">
    <cfRule type="containsText" dxfId="239" priority="45" operator="containsText" text="EXTREMO">
      <formula>NOT(ISERROR(SEARCH("EXTREMO",AE20)))</formula>
    </cfRule>
    <cfRule type="containsText" dxfId="238" priority="46" operator="containsText" text="ALTO">
      <formula>NOT(ISERROR(SEARCH("ALTO",AE20)))</formula>
    </cfRule>
    <cfRule type="containsText" dxfId="237" priority="47" operator="containsText" text="MODERADO">
      <formula>NOT(ISERROR(SEARCH("MODERADO",AE20)))</formula>
    </cfRule>
    <cfRule type="containsText" dxfId="236" priority="48" operator="containsText" text="BAJO">
      <formula>NOT(ISERROR(SEARCH("BAJO",AE20)))</formula>
    </cfRule>
  </conditionalFormatting>
  <conditionalFormatting sqref="AE43 V43">
    <cfRule type="containsText" dxfId="235" priority="41" operator="containsText" text="EXTREMO">
      <formula>NOT(ISERROR(SEARCH("EXTREMO",V43)))</formula>
    </cfRule>
    <cfRule type="containsText" dxfId="234" priority="42" operator="containsText" text="ALTO">
      <formula>NOT(ISERROR(SEARCH("ALTO",V43)))</formula>
    </cfRule>
    <cfRule type="containsText" dxfId="233" priority="43" operator="containsText" text="MODERADO">
      <formula>NOT(ISERROR(SEARCH("MODERADO",V43)))</formula>
    </cfRule>
    <cfRule type="containsText" dxfId="232" priority="44" operator="containsText" text="BAJO">
      <formula>NOT(ISERROR(SEARCH("BAJO",V43)))</formula>
    </cfRule>
  </conditionalFormatting>
  <conditionalFormatting sqref="V28 AE28">
    <cfRule type="containsText" dxfId="231" priority="37" operator="containsText" text="EXTREMO">
      <formula>NOT(ISERROR(SEARCH("EXTREMO",V28)))</formula>
    </cfRule>
    <cfRule type="containsText" dxfId="230" priority="38" operator="containsText" text="ALTO">
      <formula>NOT(ISERROR(SEARCH("ALTO",V28)))</formula>
    </cfRule>
    <cfRule type="containsText" dxfId="229" priority="39" operator="containsText" text="MODERADO">
      <formula>NOT(ISERROR(SEARCH("MODERADO",V28)))</formula>
    </cfRule>
    <cfRule type="containsText" dxfId="228" priority="40" operator="containsText" text="BAJO">
      <formula>NOT(ISERROR(SEARCH("BAJO",V28)))</formula>
    </cfRule>
  </conditionalFormatting>
  <conditionalFormatting sqref="V34 AE34">
    <cfRule type="containsText" dxfId="227" priority="33" operator="containsText" text="EXTREMO">
      <formula>NOT(ISERROR(SEARCH("EXTREMO",V34)))</formula>
    </cfRule>
    <cfRule type="containsText" dxfId="226" priority="34" operator="containsText" text="ALTO">
      <formula>NOT(ISERROR(SEARCH("ALTO",V34)))</formula>
    </cfRule>
    <cfRule type="containsText" dxfId="225" priority="35" operator="containsText" text="MODERADO">
      <formula>NOT(ISERROR(SEARCH("MODERADO",V34)))</formula>
    </cfRule>
    <cfRule type="containsText" dxfId="224" priority="36" operator="containsText" text="BAJO">
      <formula>NOT(ISERROR(SEARCH("BAJO",V34)))</formula>
    </cfRule>
  </conditionalFormatting>
  <conditionalFormatting sqref="AE42 V42">
    <cfRule type="containsText" dxfId="223" priority="29" operator="containsText" text="EXTREMO">
      <formula>NOT(ISERROR(SEARCH("EXTREMO",V42)))</formula>
    </cfRule>
    <cfRule type="containsText" dxfId="222" priority="30" operator="containsText" text="ALTO">
      <formula>NOT(ISERROR(SEARCH("ALTO",V42)))</formula>
    </cfRule>
    <cfRule type="containsText" dxfId="221" priority="31" operator="containsText" text="MODERADO">
      <formula>NOT(ISERROR(SEARCH("MODERADO",V42)))</formula>
    </cfRule>
    <cfRule type="containsText" dxfId="220" priority="32" operator="containsText" text="BAJO">
      <formula>NOT(ISERROR(SEARCH("BAJO",V42)))</formula>
    </cfRule>
  </conditionalFormatting>
  <conditionalFormatting sqref="V27 AE27">
    <cfRule type="containsText" dxfId="219" priority="25" operator="containsText" text="EXTREMO">
      <formula>NOT(ISERROR(SEARCH("EXTREMO",V27)))</formula>
    </cfRule>
    <cfRule type="containsText" dxfId="218" priority="26" operator="containsText" text="ALTO">
      <formula>NOT(ISERROR(SEARCH("ALTO",V27)))</formula>
    </cfRule>
    <cfRule type="containsText" dxfId="217" priority="27" operator="containsText" text="MODERADO">
      <formula>NOT(ISERROR(SEARCH("MODERADO",V27)))</formula>
    </cfRule>
    <cfRule type="containsText" dxfId="216" priority="28" operator="containsText" text="BAJO">
      <formula>NOT(ISERROR(SEARCH("BAJO",V27)))</formula>
    </cfRule>
  </conditionalFormatting>
  <conditionalFormatting sqref="V35 AE35">
    <cfRule type="containsText" dxfId="215" priority="21" operator="containsText" text="EXTREMO">
      <formula>NOT(ISERROR(SEARCH("EXTREMO",V35)))</formula>
    </cfRule>
    <cfRule type="containsText" dxfId="214" priority="22" operator="containsText" text="ALTO">
      <formula>NOT(ISERROR(SEARCH("ALTO",V35)))</formula>
    </cfRule>
    <cfRule type="containsText" dxfId="213" priority="23" operator="containsText" text="MODERADO">
      <formula>NOT(ISERROR(SEARCH("MODERADO",V35)))</formula>
    </cfRule>
    <cfRule type="containsText" dxfId="212" priority="24" operator="containsText" text="BAJO">
      <formula>NOT(ISERROR(SEARCH("BAJO",V35)))</formula>
    </cfRule>
  </conditionalFormatting>
  <conditionalFormatting sqref="V29:V33 AE29:AE33">
    <cfRule type="containsText" dxfId="211" priority="17" operator="containsText" text="EXTREMO">
      <formula>NOT(ISERROR(SEARCH("EXTREMO",V29)))</formula>
    </cfRule>
    <cfRule type="containsText" dxfId="210" priority="18" operator="containsText" text="ALTO">
      <formula>NOT(ISERROR(SEARCH("ALTO",V29)))</formula>
    </cfRule>
    <cfRule type="containsText" dxfId="209" priority="19" operator="containsText" text="MODERADO">
      <formula>NOT(ISERROR(SEARCH("MODERADO",V29)))</formula>
    </cfRule>
    <cfRule type="containsText" dxfId="208" priority="20" operator="containsText" text="BAJO">
      <formula>NOT(ISERROR(SEARCH("BAJO",V29)))</formula>
    </cfRule>
  </conditionalFormatting>
  <conditionalFormatting sqref="V36 AE36">
    <cfRule type="containsText" dxfId="207" priority="13" operator="containsText" text="EXTREMO">
      <formula>NOT(ISERROR(SEARCH("EXTREMO",V36)))</formula>
    </cfRule>
    <cfRule type="containsText" dxfId="206" priority="14" operator="containsText" text="ALTO">
      <formula>NOT(ISERROR(SEARCH("ALTO",V36)))</formula>
    </cfRule>
    <cfRule type="containsText" dxfId="205" priority="15" operator="containsText" text="MODERADO">
      <formula>NOT(ISERROR(SEARCH("MODERADO",V36)))</formula>
    </cfRule>
    <cfRule type="containsText" dxfId="204" priority="16" operator="containsText" text="BAJO">
      <formula>NOT(ISERROR(SEARCH("BAJO",V36)))</formula>
    </cfRule>
  </conditionalFormatting>
  <conditionalFormatting sqref="V37 AE37 AE39 V39">
    <cfRule type="containsText" dxfId="203" priority="5" operator="containsText" text="EXTREMO">
      <formula>NOT(ISERROR(SEARCH("EXTREMO",V37)))</formula>
    </cfRule>
    <cfRule type="containsText" dxfId="202" priority="6" operator="containsText" text="ALTO">
      <formula>NOT(ISERROR(SEARCH("ALTO",V37)))</formula>
    </cfRule>
    <cfRule type="containsText" dxfId="201" priority="7" operator="containsText" text="MODERADO">
      <formula>NOT(ISERROR(SEARCH("MODERADO",V37)))</formula>
    </cfRule>
    <cfRule type="containsText" dxfId="200" priority="8" operator="containsText" text="BAJO">
      <formula>NOT(ISERROR(SEARCH("BAJO",V37)))</formula>
    </cfRule>
  </conditionalFormatting>
  <conditionalFormatting sqref="AE41 V41">
    <cfRule type="containsText" dxfId="199" priority="9" operator="containsText" text="EXTREMO">
      <formula>NOT(ISERROR(SEARCH("EXTREMO",V41)))</formula>
    </cfRule>
    <cfRule type="containsText" dxfId="198" priority="10" operator="containsText" text="ALTO">
      <formula>NOT(ISERROR(SEARCH("ALTO",V41)))</formula>
    </cfRule>
    <cfRule type="containsText" dxfId="197" priority="11" operator="containsText" text="MODERADO">
      <formula>NOT(ISERROR(SEARCH("MODERADO",V41)))</formula>
    </cfRule>
    <cfRule type="containsText" dxfId="196" priority="12" operator="containsText" text="BAJO">
      <formula>NOT(ISERROR(SEARCH("BAJO",V41)))</formula>
    </cfRule>
  </conditionalFormatting>
  <conditionalFormatting sqref="AE38 V38">
    <cfRule type="containsText" dxfId="195" priority="1" operator="containsText" text="EXTREMO">
      <formula>NOT(ISERROR(SEARCH("EXTREMO",V38)))</formula>
    </cfRule>
    <cfRule type="containsText" dxfId="194" priority="2" operator="containsText" text="ALTO">
      <formula>NOT(ISERROR(SEARCH("ALTO",V38)))</formula>
    </cfRule>
    <cfRule type="containsText" dxfId="193" priority="3" operator="containsText" text="MODERADO">
      <formula>NOT(ISERROR(SEARCH("MODERADO",V38)))</formula>
    </cfRule>
    <cfRule type="containsText" dxfId="192" priority="4" operator="containsText" text="BAJO">
      <formula>NOT(ISERROR(SEARCH("BAJO",V38)))</formula>
    </cfRule>
  </conditionalFormatting>
  <dataValidations count="4">
    <dataValidation type="list" allowBlank="1" showInputMessage="1" showErrorMessage="1" sqref="F218:F451">
      <formula1>Virus</formula1>
    </dataValidation>
    <dataValidation type="list" allowBlank="1" showInputMessage="1" showErrorMessage="1" sqref="H44:H221">
      <formula1>Ubicación_inadecuada_de_estibas</formula1>
    </dataValidation>
    <dataValidation type="list" allowBlank="1" showInputMessage="1" showErrorMessage="1" sqref="I44:I221">
      <formula1>Ahogamiento</formula1>
    </dataValidation>
    <dataValidation type="list" allowBlank="1" showInputMessage="1" showErrorMessage="1" sqref="V11:V43 AE11:AE43">
      <formula1>BAJO</formula1>
    </dataValidation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Listados!$L$3:$L$90</xm:f>
          </x14:formula1>
          <xm:sqref>F44:F217</xm:sqref>
        </x14:dataValidation>
        <x14:dataValidation type="list" allowBlank="1" showInputMessage="1" showErrorMessage="1">
          <x14:formula1>
            <xm:f>IF(E11="FISICO",Listados!$D$5:$D$15,IF(E11="BIOLOGICO",Listados!$C$5:$C$13,IF(E11="QUIMICO",Listados!$E$5:$E$12,IF(E11="PSICOSOCIAL",Listados!$F$5:$F$10,IF(E11="BIOMECANICO",Listados!$G$5:$G$12,IF(E11="CONDICIONES_DE_SEGURIDAD",Listados!$H$5:$H$44,IF(E11="FEN_NAT",Listados!$I$5:$I$11,0)))))))</xm:f>
          </x14:formula1>
          <xm:sqref>F40:F43 F11:F38</xm:sqref>
        </x14:dataValidation>
        <x14:dataValidation type="list" allowBlank="1" showInputMessage="1" showErrorMessage="1">
          <x14:formula1>
            <xm:f>Listados!$M$3:$M$64</xm:f>
          </x14:formula1>
          <xm:sqref>H11:H43</xm:sqref>
        </x14:dataValidation>
        <x14:dataValidation type="list" allowBlank="1" showInputMessage="1" showErrorMessage="1">
          <x14:formula1>
            <xm:f>Listados!$J$5:$J$6</xm:f>
          </x14:formula1>
          <xm:sqref>R11:R43</xm:sqref>
        </x14:dataValidation>
        <x14:dataValidation type="list" allowBlank="1" showInputMessage="1" showErrorMessage="1">
          <x14:formula1>
            <xm:f>Listados!$C$4:$I$4</xm:f>
          </x14:formula1>
          <xm:sqref>E11:E43</xm:sqref>
        </x14:dataValidation>
        <x14:dataValidation type="list" allowBlank="1" showInputMessage="1" showErrorMessage="1">
          <x14:formula1>
            <xm:f>Listados!$A$5:$A$6</xm:f>
          </x14:formula1>
          <xm:sqref>D11:D43</xm:sqref>
        </x14:dataValidation>
        <x14:dataValidation type="list" allowBlank="1" showInputMessage="1" showErrorMessage="1">
          <x14:formula1>
            <xm:f>IF(E11="BIOLOGICO",Listados!$N$3:$N$11,IF(E11="FISICO",Listados!$N$12:$N$22,IF(E11="QUIMICO",Listados!$N$23:$N$30,IF(E11="PSICOSOCIAL",Listados!$N$31:$N$36,IF(E11="BIOMECANICO",Listados!$N$37:$N$44,IF(E11="CONDICIONES_DE_SEGURIDAD",Listados!$N$45:$N$84,IF(E11="FEN_NAT",Listados!$N$85:$N$91,0)))))))</xm:f>
          </x14:formula1>
          <xm:sqref>I11:I43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DZ241"/>
  <sheetViews>
    <sheetView showGridLines="0" topLeftCell="J6" zoomScale="82" zoomScaleNormal="82" workbookViewId="0">
      <selection activeCell="AC11" sqref="AC11"/>
    </sheetView>
  </sheetViews>
  <sheetFormatPr baseColWidth="10" defaultRowHeight="15" x14ac:dyDescent="0.25"/>
  <cols>
    <col min="1" max="1" width="17.5703125" style="119" customWidth="1"/>
    <col min="2" max="2" width="13.5703125" style="119" customWidth="1"/>
    <col min="3" max="3" width="16.42578125" style="119" customWidth="1"/>
    <col min="4" max="4" width="12.42578125" style="119" customWidth="1"/>
    <col min="5" max="5" width="19.42578125" style="140" customWidth="1"/>
    <col min="6" max="6" width="15.7109375" style="119" customWidth="1"/>
    <col min="7" max="7" width="15.140625" style="119" customWidth="1"/>
    <col min="8" max="8" width="21.42578125" style="119" customWidth="1"/>
    <col min="9" max="9" width="46.7109375" style="119" customWidth="1"/>
    <col min="10" max="14" width="4.7109375" style="119" customWidth="1"/>
    <col min="15" max="15" width="17.7109375" style="119" customWidth="1"/>
    <col min="16" max="17" width="15.7109375" style="119" customWidth="1"/>
    <col min="18" max="18" width="13.140625" style="119" customWidth="1"/>
    <col min="19" max="21" width="3.7109375" style="119" customWidth="1"/>
    <col min="22" max="22" width="16.85546875" style="119" customWidth="1"/>
    <col min="23" max="25" width="15.7109375" style="119" customWidth="1"/>
    <col min="26" max="26" width="16.7109375" style="119" customWidth="1"/>
    <col min="27" max="27" width="15.7109375" style="119" customWidth="1"/>
    <col min="28" max="30" width="3.7109375" style="119" customWidth="1"/>
    <col min="31" max="31" width="18.7109375" style="119" customWidth="1"/>
    <col min="32" max="32" width="10.42578125" style="126" customWidth="1"/>
    <col min="33" max="16384" width="11.42578125" style="126"/>
  </cols>
  <sheetData>
    <row r="1" spans="1:130" ht="21.6" customHeight="1" x14ac:dyDescent="0.25">
      <c r="C1" s="120"/>
      <c r="D1" s="120"/>
      <c r="E1" s="121" t="s">
        <v>0</v>
      </c>
      <c r="F1" s="199"/>
      <c r="G1" s="200"/>
      <c r="H1" s="201" t="s">
        <v>1</v>
      </c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3"/>
      <c r="V1" s="207"/>
      <c r="W1" s="208"/>
      <c r="X1" s="209"/>
      <c r="Y1" s="122"/>
      <c r="Z1" s="122"/>
      <c r="AA1" s="123"/>
      <c r="AB1" s="124"/>
      <c r="AC1" s="124"/>
      <c r="AD1" s="124"/>
      <c r="AE1" s="124"/>
      <c r="AF1" s="125"/>
      <c r="DZ1" s="126" t="s">
        <v>2</v>
      </c>
    </row>
    <row r="2" spans="1:130" ht="20.45" customHeight="1" x14ac:dyDescent="0.25">
      <c r="C2" s="120"/>
      <c r="D2" s="127"/>
      <c r="E2" s="121" t="s">
        <v>3</v>
      </c>
      <c r="F2" s="199" t="s">
        <v>148</v>
      </c>
      <c r="G2" s="200"/>
      <c r="H2" s="204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6"/>
      <c r="V2" s="210"/>
      <c r="W2" s="211"/>
      <c r="X2" s="212"/>
      <c r="Y2" s="122"/>
      <c r="Z2" s="122"/>
      <c r="AA2" s="123"/>
      <c r="AB2" s="124"/>
      <c r="AC2" s="124"/>
      <c r="AD2" s="124"/>
      <c r="AE2" s="124"/>
      <c r="AF2" s="125"/>
      <c r="DZ2" s="126" t="s">
        <v>4</v>
      </c>
    </row>
    <row r="3" spans="1:130" ht="15.75" x14ac:dyDescent="0.25">
      <c r="A3" s="128"/>
      <c r="B3" s="129"/>
      <c r="C3" s="12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22"/>
      <c r="R3" s="123"/>
      <c r="S3" s="123"/>
      <c r="T3" s="123"/>
      <c r="U3" s="123"/>
      <c r="V3" s="123"/>
      <c r="W3" s="123"/>
      <c r="X3" s="122"/>
      <c r="Y3" s="122"/>
      <c r="Z3" s="122"/>
      <c r="AA3" s="123"/>
      <c r="AB3" s="124"/>
      <c r="AC3" s="124"/>
      <c r="AD3" s="124"/>
      <c r="AE3" s="124"/>
      <c r="AF3" s="125"/>
      <c r="DZ3" s="126" t="s">
        <v>5</v>
      </c>
    </row>
    <row r="4" spans="1:130" ht="15.75" x14ac:dyDescent="0.25">
      <c r="A4" s="222" t="s">
        <v>466</v>
      </c>
      <c r="B4" s="222"/>
      <c r="C4" s="222"/>
      <c r="D4" s="222"/>
      <c r="E4" s="22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5"/>
      <c r="S4" s="135"/>
      <c r="T4" s="135"/>
      <c r="U4" s="135"/>
      <c r="V4" s="135"/>
      <c r="W4" s="135"/>
      <c r="X4" s="132"/>
      <c r="Y4" s="132"/>
      <c r="Z4" s="132"/>
      <c r="AA4" s="135"/>
      <c r="AB4" s="124"/>
      <c r="AC4" s="124"/>
      <c r="AD4" s="124"/>
      <c r="AE4" s="124"/>
      <c r="AF4" s="125"/>
      <c r="DZ4" s="126" t="s">
        <v>6</v>
      </c>
    </row>
    <row r="5" spans="1:130" x14ac:dyDescent="0.2">
      <c r="A5" s="221" t="s">
        <v>654</v>
      </c>
      <c r="B5" s="221"/>
      <c r="C5" s="221"/>
      <c r="D5" s="221"/>
      <c r="E5" s="221"/>
      <c r="F5" s="136"/>
      <c r="G5" s="132"/>
      <c r="H5" s="133" t="s">
        <v>332</v>
      </c>
      <c r="I5" s="138"/>
      <c r="J5" s="132"/>
      <c r="K5" s="132"/>
      <c r="L5" s="132"/>
      <c r="M5" s="132"/>
      <c r="N5" s="132"/>
      <c r="O5" s="124"/>
      <c r="P5" s="124"/>
      <c r="Q5" s="124"/>
      <c r="R5" s="137"/>
      <c r="S5" s="137"/>
      <c r="T5" s="137"/>
      <c r="U5" s="137"/>
      <c r="V5" s="137"/>
      <c r="W5" s="137"/>
      <c r="X5" s="124"/>
      <c r="Y5" s="124"/>
      <c r="Z5" s="124"/>
      <c r="AA5" s="137"/>
      <c r="AB5" s="124"/>
      <c r="AC5" s="124"/>
      <c r="AD5" s="124"/>
      <c r="AE5" s="124"/>
      <c r="AF5" s="125"/>
    </row>
    <row r="6" spans="1:130" x14ac:dyDescent="0.25">
      <c r="A6" s="219" t="s">
        <v>341</v>
      </c>
      <c r="B6" s="219"/>
      <c r="C6" s="219"/>
      <c r="D6" s="219"/>
      <c r="E6" s="219"/>
      <c r="F6" s="138"/>
      <c r="G6" s="132"/>
      <c r="H6" s="132"/>
      <c r="I6" s="138"/>
      <c r="J6" s="132"/>
      <c r="K6" s="132"/>
      <c r="L6" s="132"/>
      <c r="M6" s="132"/>
      <c r="N6" s="132"/>
      <c r="O6" s="124"/>
      <c r="P6" s="124"/>
      <c r="Q6" s="124"/>
      <c r="R6" s="137"/>
      <c r="S6" s="137"/>
      <c r="T6" s="137"/>
      <c r="U6" s="137"/>
      <c r="V6" s="137"/>
      <c r="W6" s="137"/>
      <c r="X6" s="124"/>
      <c r="Y6" s="124"/>
      <c r="Z6" s="124"/>
      <c r="AA6" s="137"/>
      <c r="AB6" s="124"/>
      <c r="AC6" s="124"/>
      <c r="AD6" s="124"/>
      <c r="AE6" s="124"/>
      <c r="AF6" s="125"/>
    </row>
    <row r="7" spans="1:130" ht="15" customHeight="1" x14ac:dyDescent="0.25">
      <c r="A7" s="220" t="s">
        <v>356</v>
      </c>
      <c r="B7" s="220"/>
      <c r="C7" s="220"/>
      <c r="D7" s="220"/>
      <c r="E7" s="220"/>
      <c r="F7" s="137"/>
      <c r="G7" s="137"/>
      <c r="H7" s="137"/>
      <c r="I7" s="139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24"/>
      <c r="AC7" s="124"/>
      <c r="AD7" s="124"/>
      <c r="AE7" s="124"/>
      <c r="AF7" s="125"/>
      <c r="DZ7" s="126" t="s">
        <v>7</v>
      </c>
    </row>
    <row r="8" spans="1:130" ht="15.75" thickBot="1" x14ac:dyDescent="0.3">
      <c r="A8" s="139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24"/>
      <c r="AC8" s="124"/>
      <c r="AD8" s="124"/>
      <c r="AE8" s="124"/>
      <c r="AF8" s="125"/>
      <c r="DZ8" s="126" t="s">
        <v>8</v>
      </c>
    </row>
    <row r="9" spans="1:130" ht="22.15" customHeight="1" thickBot="1" x14ac:dyDescent="0.3">
      <c r="J9" s="216" t="s">
        <v>18</v>
      </c>
      <c r="K9" s="217"/>
      <c r="L9" s="217"/>
      <c r="M9" s="217"/>
      <c r="N9" s="218"/>
      <c r="O9" s="216" t="s">
        <v>19</v>
      </c>
      <c r="P9" s="217"/>
      <c r="Q9" s="218"/>
      <c r="S9" s="216" t="s">
        <v>21</v>
      </c>
      <c r="T9" s="217"/>
      <c r="U9" s="217"/>
      <c r="V9" s="218"/>
      <c r="W9" s="216" t="s">
        <v>22</v>
      </c>
      <c r="X9" s="217"/>
      <c r="Y9" s="217"/>
      <c r="Z9" s="217"/>
      <c r="AA9" s="218"/>
      <c r="AB9" s="216" t="s">
        <v>23</v>
      </c>
      <c r="AC9" s="217"/>
      <c r="AD9" s="217"/>
      <c r="AE9" s="218"/>
      <c r="AF9" s="125"/>
      <c r="DZ9" s="126" t="s">
        <v>24</v>
      </c>
    </row>
    <row r="10" spans="1:130" ht="83.45" customHeight="1" x14ac:dyDescent="0.25">
      <c r="A10" s="141" t="s">
        <v>9</v>
      </c>
      <c r="B10" s="141" t="s">
        <v>10</v>
      </c>
      <c r="C10" s="141" t="s">
        <v>11</v>
      </c>
      <c r="D10" s="141" t="s">
        <v>12</v>
      </c>
      <c r="E10" s="141" t="s">
        <v>13</v>
      </c>
      <c r="F10" s="141" t="s">
        <v>14</v>
      </c>
      <c r="G10" s="141" t="s">
        <v>15</v>
      </c>
      <c r="H10" s="141" t="s">
        <v>16</v>
      </c>
      <c r="I10" s="141" t="s">
        <v>17</v>
      </c>
      <c r="J10" s="142" t="s">
        <v>25</v>
      </c>
      <c r="K10" s="143" t="s">
        <v>26</v>
      </c>
      <c r="L10" s="143" t="s">
        <v>27</v>
      </c>
      <c r="M10" s="143" t="s">
        <v>28</v>
      </c>
      <c r="N10" s="144" t="s">
        <v>29</v>
      </c>
      <c r="O10" s="145" t="s">
        <v>30</v>
      </c>
      <c r="P10" s="146" t="s">
        <v>31</v>
      </c>
      <c r="Q10" s="147" t="s">
        <v>32</v>
      </c>
      <c r="R10" s="148" t="s">
        <v>20</v>
      </c>
      <c r="S10" s="149" t="s">
        <v>33</v>
      </c>
      <c r="T10" s="150" t="s">
        <v>34</v>
      </c>
      <c r="U10" s="150" t="s">
        <v>35</v>
      </c>
      <c r="V10" s="147" t="s">
        <v>36</v>
      </c>
      <c r="W10" s="145" t="s">
        <v>37</v>
      </c>
      <c r="X10" s="146" t="s">
        <v>38</v>
      </c>
      <c r="Y10" s="146" t="s">
        <v>39</v>
      </c>
      <c r="Z10" s="146" t="s">
        <v>40</v>
      </c>
      <c r="AA10" s="147" t="s">
        <v>41</v>
      </c>
      <c r="AB10" s="149" t="s">
        <v>33</v>
      </c>
      <c r="AC10" s="150" t="s">
        <v>34</v>
      </c>
      <c r="AD10" s="150" t="s">
        <v>35</v>
      </c>
      <c r="AE10" s="147" t="s">
        <v>36</v>
      </c>
      <c r="AF10" s="151"/>
      <c r="DZ10" s="126" t="s">
        <v>50</v>
      </c>
    </row>
    <row r="11" spans="1:130" ht="217.5" customHeight="1" x14ac:dyDescent="0.25">
      <c r="A11" s="152" t="s">
        <v>466</v>
      </c>
      <c r="B11" s="152" t="s">
        <v>632</v>
      </c>
      <c r="C11" s="152" t="s">
        <v>480</v>
      </c>
      <c r="D11" s="152" t="s">
        <v>51</v>
      </c>
      <c r="E11" s="152" t="s">
        <v>44</v>
      </c>
      <c r="F11" s="152" t="s">
        <v>87</v>
      </c>
      <c r="G11" s="153" t="s">
        <v>423</v>
      </c>
      <c r="H11" s="152" t="s">
        <v>196</v>
      </c>
      <c r="I11" s="152" t="s">
        <v>241</v>
      </c>
      <c r="J11" s="154"/>
      <c r="K11" s="154"/>
      <c r="L11" s="154"/>
      <c r="M11" s="154"/>
      <c r="N11" s="155"/>
      <c r="O11" s="153" t="s">
        <v>292</v>
      </c>
      <c r="P11" s="152" t="s">
        <v>481</v>
      </c>
      <c r="Q11" s="156" t="s">
        <v>559</v>
      </c>
      <c r="R11" s="152" t="s">
        <v>51</v>
      </c>
      <c r="S11" s="152">
        <v>2</v>
      </c>
      <c r="T11" s="152">
        <v>4</v>
      </c>
      <c r="U11" s="157">
        <f t="shared" ref="U11:U20" si="0">S11*T11</f>
        <v>8</v>
      </c>
      <c r="V11" s="155" t="str">
        <f t="shared" ref="V11:V20" si="1">IF(U11&lt;=4,"BAJO",IF(U11&lt;=9,"MODERADO",IF(U11&lt;=15,"ALTO",IF(U11&lt;=25,"EXTREMO","N/A"))))</f>
        <v>MODERADO</v>
      </c>
      <c r="W11" s="152" t="s">
        <v>292</v>
      </c>
      <c r="X11" s="152" t="s">
        <v>292</v>
      </c>
      <c r="Y11" s="152" t="s">
        <v>561</v>
      </c>
      <c r="Z11" s="153" t="s">
        <v>558</v>
      </c>
      <c r="AA11" s="152" t="s">
        <v>560</v>
      </c>
      <c r="AB11" s="152">
        <v>2</v>
      </c>
      <c r="AC11" s="152">
        <v>4</v>
      </c>
      <c r="AD11" s="157">
        <f t="shared" ref="AD11:AD20" si="2">AB11*AC11</f>
        <v>8</v>
      </c>
      <c r="AE11" s="155" t="str">
        <f t="shared" ref="AE11:AE20" si="3">IF(AD11&lt;=4,"BAJO",IF(AD11&lt;=9,"MODERADO",IF(AD11&lt;=15,"ALTO",IF(AD11&lt;=25,"EXTREMO","N/A"))))</f>
        <v>MODERADO</v>
      </c>
      <c r="AF11" s="125"/>
      <c r="DZ11" s="126" t="s">
        <v>58</v>
      </c>
    </row>
    <row r="12" spans="1:130" ht="144" x14ac:dyDescent="0.25">
      <c r="A12" s="152" t="s">
        <v>466</v>
      </c>
      <c r="B12" s="152" t="s">
        <v>632</v>
      </c>
      <c r="C12" s="152" t="s">
        <v>480</v>
      </c>
      <c r="D12" s="152" t="s">
        <v>51</v>
      </c>
      <c r="E12" s="152" t="s">
        <v>44</v>
      </c>
      <c r="F12" s="152" t="s">
        <v>75</v>
      </c>
      <c r="G12" s="153" t="s">
        <v>563</v>
      </c>
      <c r="H12" s="152" t="s">
        <v>215</v>
      </c>
      <c r="I12" s="152" t="s">
        <v>237</v>
      </c>
      <c r="J12" s="154"/>
      <c r="K12" s="154"/>
      <c r="L12" s="154"/>
      <c r="M12" s="154"/>
      <c r="N12" s="155"/>
      <c r="O12" s="153" t="s">
        <v>424</v>
      </c>
      <c r="P12" s="152" t="s">
        <v>425</v>
      </c>
      <c r="Q12" s="156" t="s">
        <v>292</v>
      </c>
      <c r="R12" s="152" t="s">
        <v>51</v>
      </c>
      <c r="S12" s="152">
        <v>2</v>
      </c>
      <c r="T12" s="152">
        <v>2</v>
      </c>
      <c r="U12" s="157">
        <f t="shared" si="0"/>
        <v>4</v>
      </c>
      <c r="V12" s="155" t="str">
        <f t="shared" si="1"/>
        <v>BAJO</v>
      </c>
      <c r="W12" s="152" t="s">
        <v>292</v>
      </c>
      <c r="X12" s="152" t="s">
        <v>292</v>
      </c>
      <c r="Y12" s="152" t="s">
        <v>426</v>
      </c>
      <c r="Z12" s="153" t="s">
        <v>427</v>
      </c>
      <c r="AA12" s="152" t="s">
        <v>292</v>
      </c>
      <c r="AB12" s="152">
        <v>2</v>
      </c>
      <c r="AC12" s="152">
        <v>2</v>
      </c>
      <c r="AD12" s="157">
        <f t="shared" si="2"/>
        <v>4</v>
      </c>
      <c r="AE12" s="155" t="str">
        <f t="shared" si="3"/>
        <v>BAJO</v>
      </c>
      <c r="AF12" s="125"/>
    </row>
    <row r="13" spans="1:130" ht="195.75" customHeight="1" x14ac:dyDescent="0.25">
      <c r="A13" s="152" t="s">
        <v>466</v>
      </c>
      <c r="B13" s="152" t="s">
        <v>632</v>
      </c>
      <c r="C13" s="152" t="s">
        <v>480</v>
      </c>
      <c r="D13" s="152" t="s">
        <v>51</v>
      </c>
      <c r="E13" s="152" t="s">
        <v>43</v>
      </c>
      <c r="F13" s="152" t="s">
        <v>53</v>
      </c>
      <c r="G13" s="153" t="s">
        <v>348</v>
      </c>
      <c r="H13" s="152" t="s">
        <v>257</v>
      </c>
      <c r="I13" s="152" t="s">
        <v>218</v>
      </c>
      <c r="J13" s="154"/>
      <c r="K13" s="154"/>
      <c r="L13" s="154"/>
      <c r="M13" s="154"/>
      <c r="N13" s="155"/>
      <c r="O13" s="153" t="s">
        <v>292</v>
      </c>
      <c r="P13" s="152" t="s">
        <v>351</v>
      </c>
      <c r="Q13" s="156" t="s">
        <v>292</v>
      </c>
      <c r="R13" s="152" t="s">
        <v>51</v>
      </c>
      <c r="S13" s="152">
        <v>1</v>
      </c>
      <c r="T13" s="152">
        <v>3</v>
      </c>
      <c r="U13" s="157">
        <f t="shared" si="0"/>
        <v>3</v>
      </c>
      <c r="V13" s="155" t="str">
        <f t="shared" si="1"/>
        <v>BAJO</v>
      </c>
      <c r="W13" s="152" t="s">
        <v>292</v>
      </c>
      <c r="X13" s="152" t="s">
        <v>292</v>
      </c>
      <c r="Y13" s="152" t="s">
        <v>292</v>
      </c>
      <c r="Z13" s="153" t="s">
        <v>352</v>
      </c>
      <c r="AA13" s="152" t="s">
        <v>292</v>
      </c>
      <c r="AB13" s="152">
        <v>1</v>
      </c>
      <c r="AC13" s="152">
        <v>3</v>
      </c>
      <c r="AD13" s="157">
        <f t="shared" si="2"/>
        <v>3</v>
      </c>
      <c r="AE13" s="155" t="str">
        <f t="shared" si="3"/>
        <v>BAJO</v>
      </c>
      <c r="AF13" s="125"/>
    </row>
    <row r="14" spans="1:130" ht="144" x14ac:dyDescent="0.25">
      <c r="A14" s="152" t="s">
        <v>466</v>
      </c>
      <c r="B14" s="152" t="s">
        <v>632</v>
      </c>
      <c r="C14" s="152" t="s">
        <v>480</v>
      </c>
      <c r="D14" s="152" t="s">
        <v>51</v>
      </c>
      <c r="E14" s="152" t="s">
        <v>43</v>
      </c>
      <c r="F14" s="152" t="s">
        <v>60</v>
      </c>
      <c r="G14" s="153" t="s">
        <v>349</v>
      </c>
      <c r="H14" s="152" t="s">
        <v>196</v>
      </c>
      <c r="I14" s="152" t="s">
        <v>221</v>
      </c>
      <c r="J14" s="154"/>
      <c r="K14" s="154"/>
      <c r="L14" s="154"/>
      <c r="M14" s="154"/>
      <c r="N14" s="155"/>
      <c r="O14" s="153" t="s">
        <v>292</v>
      </c>
      <c r="P14" s="152" t="s">
        <v>431</v>
      </c>
      <c r="Q14" s="156" t="s">
        <v>292</v>
      </c>
      <c r="R14" s="152" t="s">
        <v>51</v>
      </c>
      <c r="S14" s="152">
        <v>1</v>
      </c>
      <c r="T14" s="152">
        <v>3</v>
      </c>
      <c r="U14" s="157">
        <f t="shared" si="0"/>
        <v>3</v>
      </c>
      <c r="V14" s="155" t="str">
        <f t="shared" si="1"/>
        <v>BAJO</v>
      </c>
      <c r="W14" s="152" t="s">
        <v>292</v>
      </c>
      <c r="X14" s="152" t="s">
        <v>292</v>
      </c>
      <c r="Y14" s="152" t="s">
        <v>292</v>
      </c>
      <c r="Z14" s="153" t="s">
        <v>432</v>
      </c>
      <c r="AA14" s="152" t="s">
        <v>564</v>
      </c>
      <c r="AB14" s="152">
        <v>1</v>
      </c>
      <c r="AC14" s="152">
        <v>3</v>
      </c>
      <c r="AD14" s="157">
        <f t="shared" si="2"/>
        <v>3</v>
      </c>
      <c r="AE14" s="155" t="str">
        <f t="shared" si="3"/>
        <v>BAJO</v>
      </c>
      <c r="AF14" s="125"/>
    </row>
    <row r="15" spans="1:130" ht="120" x14ac:dyDescent="0.25">
      <c r="A15" s="152" t="s">
        <v>466</v>
      </c>
      <c r="B15" s="152" t="s">
        <v>583</v>
      </c>
      <c r="C15" s="152" t="s">
        <v>582</v>
      </c>
      <c r="D15" s="152" t="s">
        <v>59</v>
      </c>
      <c r="E15" s="152" t="s">
        <v>45</v>
      </c>
      <c r="F15" s="152" t="s">
        <v>164</v>
      </c>
      <c r="G15" s="153" t="s">
        <v>574</v>
      </c>
      <c r="H15" s="152" t="s">
        <v>192</v>
      </c>
      <c r="I15" s="152" t="s">
        <v>249</v>
      </c>
      <c r="J15" s="154"/>
      <c r="K15" s="154"/>
      <c r="L15" s="154"/>
      <c r="M15" s="154"/>
      <c r="N15" s="155"/>
      <c r="O15" s="153" t="s">
        <v>292</v>
      </c>
      <c r="P15" s="153" t="s">
        <v>292</v>
      </c>
      <c r="Q15" s="156" t="s">
        <v>576</v>
      </c>
      <c r="R15" s="152" t="s">
        <v>51</v>
      </c>
      <c r="S15" s="152">
        <v>3</v>
      </c>
      <c r="T15" s="152">
        <v>1</v>
      </c>
      <c r="U15" s="157">
        <f t="shared" si="0"/>
        <v>3</v>
      </c>
      <c r="V15" s="155" t="str">
        <f t="shared" si="1"/>
        <v>BAJO</v>
      </c>
      <c r="W15" s="153" t="s">
        <v>292</v>
      </c>
      <c r="X15" s="153" t="s">
        <v>292</v>
      </c>
      <c r="Y15" s="152" t="s">
        <v>580</v>
      </c>
      <c r="Z15" s="153" t="s">
        <v>577</v>
      </c>
      <c r="AA15" s="152" t="s">
        <v>579</v>
      </c>
      <c r="AB15" s="152">
        <v>3</v>
      </c>
      <c r="AC15" s="152">
        <v>1</v>
      </c>
      <c r="AD15" s="157">
        <f t="shared" si="2"/>
        <v>3</v>
      </c>
      <c r="AE15" s="155" t="str">
        <f t="shared" si="3"/>
        <v>BAJO</v>
      </c>
      <c r="AF15" s="125"/>
    </row>
    <row r="16" spans="1:130" ht="72" x14ac:dyDescent="0.25">
      <c r="A16" s="152" t="s">
        <v>466</v>
      </c>
      <c r="B16" s="152" t="s">
        <v>583</v>
      </c>
      <c r="C16" s="152" t="s">
        <v>619</v>
      </c>
      <c r="D16" s="152" t="s">
        <v>59</v>
      </c>
      <c r="E16" s="152" t="s">
        <v>45</v>
      </c>
      <c r="F16" s="152" t="s">
        <v>88</v>
      </c>
      <c r="G16" s="153" t="s">
        <v>433</v>
      </c>
      <c r="H16" s="152" t="s">
        <v>192</v>
      </c>
      <c r="I16" s="152" t="s">
        <v>251</v>
      </c>
      <c r="J16" s="154"/>
      <c r="K16" s="154"/>
      <c r="L16" s="154"/>
      <c r="M16" s="154"/>
      <c r="N16" s="155"/>
      <c r="O16" s="153" t="s">
        <v>292</v>
      </c>
      <c r="P16" s="153" t="s">
        <v>578</v>
      </c>
      <c r="Q16" s="156" t="s">
        <v>576</v>
      </c>
      <c r="R16" s="152" t="s">
        <v>51</v>
      </c>
      <c r="S16" s="152">
        <v>3</v>
      </c>
      <c r="T16" s="152">
        <v>1</v>
      </c>
      <c r="U16" s="157">
        <f t="shared" si="0"/>
        <v>3</v>
      </c>
      <c r="V16" s="155" t="str">
        <f t="shared" si="1"/>
        <v>BAJO</v>
      </c>
      <c r="W16" s="153" t="s">
        <v>292</v>
      </c>
      <c r="X16" s="153" t="s">
        <v>292</v>
      </c>
      <c r="Y16" s="153" t="s">
        <v>292</v>
      </c>
      <c r="Z16" s="153" t="s">
        <v>435</v>
      </c>
      <c r="AA16" s="152" t="s">
        <v>434</v>
      </c>
      <c r="AB16" s="152">
        <v>3</v>
      </c>
      <c r="AC16" s="152">
        <v>1</v>
      </c>
      <c r="AD16" s="157">
        <f t="shared" si="2"/>
        <v>3</v>
      </c>
      <c r="AE16" s="155" t="str">
        <f t="shared" si="3"/>
        <v>BAJO</v>
      </c>
      <c r="AF16" s="125"/>
    </row>
    <row r="17" spans="1:32" ht="84" x14ac:dyDescent="0.25">
      <c r="A17" s="152" t="s">
        <v>466</v>
      </c>
      <c r="B17" s="152" t="s">
        <v>634</v>
      </c>
      <c r="C17" s="153" t="s">
        <v>468</v>
      </c>
      <c r="D17" s="152" t="s">
        <v>51</v>
      </c>
      <c r="E17" s="152" t="s">
        <v>47</v>
      </c>
      <c r="F17" s="152" t="s">
        <v>69</v>
      </c>
      <c r="G17" s="153" t="s">
        <v>620</v>
      </c>
      <c r="H17" s="152" t="s">
        <v>138</v>
      </c>
      <c r="I17" s="152" t="s">
        <v>255</v>
      </c>
      <c r="J17" s="159"/>
      <c r="K17" s="159"/>
      <c r="L17" s="159"/>
      <c r="M17" s="154"/>
      <c r="N17" s="154"/>
      <c r="O17" s="156" t="s">
        <v>398</v>
      </c>
      <c r="P17" s="156" t="s">
        <v>399</v>
      </c>
      <c r="Q17" s="156" t="s">
        <v>292</v>
      </c>
      <c r="R17" s="152" t="s">
        <v>51</v>
      </c>
      <c r="S17" s="152">
        <v>3</v>
      </c>
      <c r="T17" s="152">
        <v>3</v>
      </c>
      <c r="U17" s="157">
        <f t="shared" si="0"/>
        <v>9</v>
      </c>
      <c r="V17" s="155" t="str">
        <f t="shared" si="1"/>
        <v>MODERADO</v>
      </c>
      <c r="W17" s="158" t="s">
        <v>292</v>
      </c>
      <c r="X17" s="158" t="s">
        <v>292</v>
      </c>
      <c r="Y17" s="158" t="s">
        <v>476</v>
      </c>
      <c r="Z17" s="158" t="s">
        <v>585</v>
      </c>
      <c r="AA17" s="158" t="s">
        <v>292</v>
      </c>
      <c r="AB17" s="152">
        <v>3</v>
      </c>
      <c r="AC17" s="152">
        <v>3</v>
      </c>
      <c r="AD17" s="157">
        <f t="shared" si="2"/>
        <v>9</v>
      </c>
      <c r="AE17" s="155" t="str">
        <f t="shared" si="3"/>
        <v>MODERADO</v>
      </c>
      <c r="AF17" s="125"/>
    </row>
    <row r="18" spans="1:32" ht="84" x14ac:dyDescent="0.25">
      <c r="A18" s="152" t="s">
        <v>466</v>
      </c>
      <c r="B18" s="152" t="s">
        <v>634</v>
      </c>
      <c r="C18" s="152" t="s">
        <v>468</v>
      </c>
      <c r="D18" s="152" t="s">
        <v>51</v>
      </c>
      <c r="E18" s="152" t="s">
        <v>47</v>
      </c>
      <c r="F18" s="152" t="s">
        <v>400</v>
      </c>
      <c r="G18" s="153" t="s">
        <v>477</v>
      </c>
      <c r="H18" s="152" t="s">
        <v>120</v>
      </c>
      <c r="I18" s="152" t="s">
        <v>255</v>
      </c>
      <c r="J18" s="159"/>
      <c r="K18" s="159"/>
      <c r="L18" s="159"/>
      <c r="M18" s="155"/>
      <c r="N18" s="155"/>
      <c r="O18" s="156" t="s">
        <v>401</v>
      </c>
      <c r="P18" s="156" t="s">
        <v>402</v>
      </c>
      <c r="Q18" s="156" t="s">
        <v>292</v>
      </c>
      <c r="R18" s="152" t="s">
        <v>51</v>
      </c>
      <c r="S18" s="152">
        <v>3</v>
      </c>
      <c r="T18" s="152">
        <v>2</v>
      </c>
      <c r="U18" s="157">
        <f t="shared" si="0"/>
        <v>6</v>
      </c>
      <c r="V18" s="155" t="str">
        <f t="shared" si="1"/>
        <v>MODERADO</v>
      </c>
      <c r="W18" s="160" t="s">
        <v>292</v>
      </c>
      <c r="X18" s="160" t="s">
        <v>292</v>
      </c>
      <c r="Y18" s="158" t="s">
        <v>301</v>
      </c>
      <c r="Z18" s="175" t="s">
        <v>587</v>
      </c>
      <c r="AA18" s="160" t="s">
        <v>292</v>
      </c>
      <c r="AB18" s="152">
        <v>3</v>
      </c>
      <c r="AC18" s="152">
        <v>2</v>
      </c>
      <c r="AD18" s="157">
        <f t="shared" si="2"/>
        <v>6</v>
      </c>
      <c r="AE18" s="155" t="str">
        <f t="shared" si="3"/>
        <v>MODERADO</v>
      </c>
      <c r="AF18" s="125"/>
    </row>
    <row r="19" spans="1:32" ht="144" x14ac:dyDescent="0.25">
      <c r="A19" s="152" t="s">
        <v>466</v>
      </c>
      <c r="B19" s="152" t="s">
        <v>592</v>
      </c>
      <c r="C19" s="152" t="s">
        <v>472</v>
      </c>
      <c r="D19" s="152" t="s">
        <v>51</v>
      </c>
      <c r="E19" s="152" t="s">
        <v>47</v>
      </c>
      <c r="F19" s="152" t="s">
        <v>233</v>
      </c>
      <c r="G19" s="153" t="s">
        <v>479</v>
      </c>
      <c r="H19" s="152" t="s">
        <v>193</v>
      </c>
      <c r="I19" s="152" t="s">
        <v>255</v>
      </c>
      <c r="J19" s="159"/>
      <c r="K19" s="159"/>
      <c r="L19" s="159"/>
      <c r="M19" s="155"/>
      <c r="N19" s="155"/>
      <c r="O19" s="152" t="s">
        <v>404</v>
      </c>
      <c r="P19" s="152" t="s">
        <v>403</v>
      </c>
      <c r="Q19" s="156" t="s">
        <v>292</v>
      </c>
      <c r="R19" s="152" t="s">
        <v>51</v>
      </c>
      <c r="S19" s="152">
        <v>3</v>
      </c>
      <c r="T19" s="152">
        <v>2</v>
      </c>
      <c r="U19" s="157">
        <f t="shared" si="0"/>
        <v>6</v>
      </c>
      <c r="V19" s="155" t="str">
        <f t="shared" si="1"/>
        <v>MODERADO</v>
      </c>
      <c r="W19" s="152" t="s">
        <v>292</v>
      </c>
      <c r="X19" s="152" t="s">
        <v>292</v>
      </c>
      <c r="Y19" s="152" t="s">
        <v>621</v>
      </c>
      <c r="Z19" s="153" t="s">
        <v>622</v>
      </c>
      <c r="AA19" s="153" t="s">
        <v>329</v>
      </c>
      <c r="AB19" s="152">
        <v>3</v>
      </c>
      <c r="AC19" s="152">
        <v>2</v>
      </c>
      <c r="AD19" s="157">
        <f t="shared" si="2"/>
        <v>6</v>
      </c>
      <c r="AE19" s="155" t="str">
        <f t="shared" si="3"/>
        <v>MODERADO</v>
      </c>
      <c r="AF19" s="125"/>
    </row>
    <row r="20" spans="1:32" ht="144" x14ac:dyDescent="0.25">
      <c r="A20" s="152" t="s">
        <v>466</v>
      </c>
      <c r="B20" s="152" t="s">
        <v>597</v>
      </c>
      <c r="C20" s="152" t="s">
        <v>473</v>
      </c>
      <c r="D20" s="152" t="s">
        <v>51</v>
      </c>
      <c r="E20" s="152" t="s">
        <v>47</v>
      </c>
      <c r="F20" s="152" t="s">
        <v>233</v>
      </c>
      <c r="G20" s="153" t="s">
        <v>478</v>
      </c>
      <c r="H20" s="152" t="s">
        <v>193</v>
      </c>
      <c r="I20" s="152" t="s">
        <v>255</v>
      </c>
      <c r="J20" s="159"/>
      <c r="K20" s="159"/>
      <c r="L20" s="159"/>
      <c r="M20" s="155"/>
      <c r="N20" s="155"/>
      <c r="O20" s="152" t="s">
        <v>404</v>
      </c>
      <c r="P20" s="152" t="s">
        <v>403</v>
      </c>
      <c r="Q20" s="156" t="s">
        <v>292</v>
      </c>
      <c r="R20" s="152" t="s">
        <v>51</v>
      </c>
      <c r="S20" s="152">
        <v>3</v>
      </c>
      <c r="T20" s="152">
        <v>4</v>
      </c>
      <c r="U20" s="157">
        <f t="shared" si="0"/>
        <v>12</v>
      </c>
      <c r="V20" s="155" t="str">
        <f t="shared" si="1"/>
        <v>ALTO</v>
      </c>
      <c r="W20" s="152" t="s">
        <v>292</v>
      </c>
      <c r="X20" s="152" t="s">
        <v>292</v>
      </c>
      <c r="Y20" s="152" t="s">
        <v>621</v>
      </c>
      <c r="Z20" s="153" t="s">
        <v>622</v>
      </c>
      <c r="AA20" s="153" t="s">
        <v>329</v>
      </c>
      <c r="AB20" s="152">
        <v>3</v>
      </c>
      <c r="AC20" s="152">
        <v>3</v>
      </c>
      <c r="AD20" s="157">
        <f t="shared" si="2"/>
        <v>9</v>
      </c>
      <c r="AE20" s="155" t="str">
        <f t="shared" si="3"/>
        <v>MODERADO</v>
      </c>
      <c r="AF20" s="125"/>
    </row>
    <row r="21" spans="1:32" ht="180" x14ac:dyDescent="0.25">
      <c r="A21" s="152" t="s">
        <v>466</v>
      </c>
      <c r="B21" s="152" t="s">
        <v>632</v>
      </c>
      <c r="C21" s="152" t="s">
        <v>480</v>
      </c>
      <c r="D21" s="152" t="s">
        <v>51</v>
      </c>
      <c r="E21" s="152" t="s">
        <v>46</v>
      </c>
      <c r="F21" s="152" t="s">
        <v>55</v>
      </c>
      <c r="G21" s="153" t="s">
        <v>366</v>
      </c>
      <c r="H21" s="152" t="s">
        <v>215</v>
      </c>
      <c r="I21" s="152" t="s">
        <v>252</v>
      </c>
      <c r="J21" s="159"/>
      <c r="K21" s="159"/>
      <c r="L21" s="159"/>
      <c r="M21" s="159"/>
      <c r="N21" s="155"/>
      <c r="O21" s="152" t="s">
        <v>295</v>
      </c>
      <c r="P21" s="153" t="s">
        <v>507</v>
      </c>
      <c r="Q21" s="153" t="s">
        <v>295</v>
      </c>
      <c r="R21" s="152" t="s">
        <v>51</v>
      </c>
      <c r="S21" s="152">
        <v>2</v>
      </c>
      <c r="T21" s="152">
        <v>3</v>
      </c>
      <c r="U21" s="157">
        <f t="shared" ref="U21:U40" si="4">S21*T21</f>
        <v>6</v>
      </c>
      <c r="V21" s="155" t="str">
        <f t="shared" ref="V21:V40" si="5">IF(U21&lt;=4,"BAJO",IF(U21&lt;=9,"MODERADO",IF(U21&lt;=15,"ALTO",IF(U21&lt;=25,"EXTREMO","N/A"))))</f>
        <v>MODERADO</v>
      </c>
      <c r="W21" s="152" t="s">
        <v>292</v>
      </c>
      <c r="X21" s="152" t="s">
        <v>292</v>
      </c>
      <c r="Y21" s="152" t="s">
        <v>292</v>
      </c>
      <c r="Z21" s="153" t="s">
        <v>508</v>
      </c>
      <c r="AA21" s="152" t="s">
        <v>292</v>
      </c>
      <c r="AB21" s="152">
        <v>2</v>
      </c>
      <c r="AC21" s="152">
        <v>3</v>
      </c>
      <c r="AD21" s="157">
        <f t="shared" ref="AD21:AD40" si="6">AB21*AC21</f>
        <v>6</v>
      </c>
      <c r="AE21" s="155" t="str">
        <f t="shared" ref="AE21:AE40" si="7">IF(AD21&lt;=4,"BAJO",IF(AD21&lt;=9,"MODERADO",IF(AD21&lt;=15,"ALTO",IF(AD21&lt;=25,"EXTREMO","N/A"))))</f>
        <v>MODERADO</v>
      </c>
      <c r="AF21" s="125"/>
    </row>
    <row r="22" spans="1:32" ht="180" x14ac:dyDescent="0.25">
      <c r="A22" s="152" t="s">
        <v>466</v>
      </c>
      <c r="B22" s="152" t="s">
        <v>632</v>
      </c>
      <c r="C22" s="152" t="s">
        <v>480</v>
      </c>
      <c r="D22" s="152" t="s">
        <v>51</v>
      </c>
      <c r="E22" s="152" t="s">
        <v>46</v>
      </c>
      <c r="F22" s="152" t="s">
        <v>62</v>
      </c>
      <c r="G22" s="153" t="s">
        <v>367</v>
      </c>
      <c r="H22" s="152" t="s">
        <v>215</v>
      </c>
      <c r="I22" s="152" t="s">
        <v>252</v>
      </c>
      <c r="J22" s="159"/>
      <c r="K22" s="159"/>
      <c r="L22" s="159"/>
      <c r="M22" s="159"/>
      <c r="N22" s="155"/>
      <c r="O22" s="152" t="s">
        <v>295</v>
      </c>
      <c r="P22" s="153" t="s">
        <v>507</v>
      </c>
      <c r="Q22" s="153" t="s">
        <v>295</v>
      </c>
      <c r="R22" s="152" t="s">
        <v>51</v>
      </c>
      <c r="S22" s="152">
        <v>2</v>
      </c>
      <c r="T22" s="152">
        <v>3</v>
      </c>
      <c r="U22" s="157">
        <f t="shared" si="4"/>
        <v>6</v>
      </c>
      <c r="V22" s="155" t="str">
        <f t="shared" si="5"/>
        <v>MODERADO</v>
      </c>
      <c r="W22" s="152" t="s">
        <v>292</v>
      </c>
      <c r="X22" s="152" t="s">
        <v>292</v>
      </c>
      <c r="Y22" s="152" t="s">
        <v>292</v>
      </c>
      <c r="Z22" s="153" t="s">
        <v>508</v>
      </c>
      <c r="AA22" s="152" t="s">
        <v>292</v>
      </c>
      <c r="AB22" s="152">
        <v>2</v>
      </c>
      <c r="AC22" s="152">
        <v>3</v>
      </c>
      <c r="AD22" s="157">
        <f t="shared" si="6"/>
        <v>6</v>
      </c>
      <c r="AE22" s="155" t="str">
        <f t="shared" si="7"/>
        <v>MODERADO</v>
      </c>
      <c r="AF22" s="125"/>
    </row>
    <row r="23" spans="1:32" ht="180" x14ac:dyDescent="0.25">
      <c r="A23" s="152" t="s">
        <v>466</v>
      </c>
      <c r="B23" s="152" t="s">
        <v>632</v>
      </c>
      <c r="C23" s="152" t="s">
        <v>480</v>
      </c>
      <c r="D23" s="152" t="s">
        <v>51</v>
      </c>
      <c r="E23" s="152" t="s">
        <v>46</v>
      </c>
      <c r="F23" s="152" t="s">
        <v>167</v>
      </c>
      <c r="G23" s="153" t="s">
        <v>369</v>
      </c>
      <c r="H23" s="152" t="s">
        <v>215</v>
      </c>
      <c r="I23" s="152" t="s">
        <v>252</v>
      </c>
      <c r="J23" s="159"/>
      <c r="K23" s="159"/>
      <c r="L23" s="159"/>
      <c r="M23" s="159"/>
      <c r="N23" s="155"/>
      <c r="O23" s="152" t="s">
        <v>295</v>
      </c>
      <c r="P23" s="153" t="s">
        <v>507</v>
      </c>
      <c r="Q23" s="153" t="s">
        <v>295</v>
      </c>
      <c r="R23" s="152" t="s">
        <v>51</v>
      </c>
      <c r="S23" s="152">
        <v>2</v>
      </c>
      <c r="T23" s="152">
        <v>3</v>
      </c>
      <c r="U23" s="157">
        <f t="shared" si="4"/>
        <v>6</v>
      </c>
      <c r="V23" s="155" t="str">
        <f t="shared" si="5"/>
        <v>MODERADO</v>
      </c>
      <c r="W23" s="152" t="s">
        <v>292</v>
      </c>
      <c r="X23" s="152" t="s">
        <v>292</v>
      </c>
      <c r="Y23" s="152" t="s">
        <v>292</v>
      </c>
      <c r="Z23" s="153" t="s">
        <v>508</v>
      </c>
      <c r="AA23" s="152" t="s">
        <v>292</v>
      </c>
      <c r="AB23" s="152">
        <v>2</v>
      </c>
      <c r="AC23" s="152">
        <v>3</v>
      </c>
      <c r="AD23" s="157">
        <f t="shared" si="6"/>
        <v>6</v>
      </c>
      <c r="AE23" s="155" t="str">
        <f t="shared" si="7"/>
        <v>MODERADO</v>
      </c>
      <c r="AF23" s="125"/>
    </row>
    <row r="24" spans="1:32" ht="180" x14ac:dyDescent="0.25">
      <c r="A24" s="152" t="s">
        <v>466</v>
      </c>
      <c r="B24" s="152" t="s">
        <v>632</v>
      </c>
      <c r="C24" s="152" t="s">
        <v>480</v>
      </c>
      <c r="D24" s="152" t="s">
        <v>51</v>
      </c>
      <c r="E24" s="152" t="s">
        <v>46</v>
      </c>
      <c r="F24" s="152" t="s">
        <v>228</v>
      </c>
      <c r="G24" s="153" t="s">
        <v>368</v>
      </c>
      <c r="H24" s="152" t="s">
        <v>215</v>
      </c>
      <c r="I24" s="152" t="s">
        <v>252</v>
      </c>
      <c r="J24" s="159"/>
      <c r="K24" s="159"/>
      <c r="L24" s="159"/>
      <c r="M24" s="159"/>
      <c r="N24" s="155"/>
      <c r="O24" s="152" t="s">
        <v>295</v>
      </c>
      <c r="P24" s="153" t="s">
        <v>507</v>
      </c>
      <c r="Q24" s="153" t="s">
        <v>295</v>
      </c>
      <c r="R24" s="152" t="s">
        <v>51</v>
      </c>
      <c r="S24" s="152">
        <v>2</v>
      </c>
      <c r="T24" s="152">
        <v>3</v>
      </c>
      <c r="U24" s="157">
        <f t="shared" si="4"/>
        <v>6</v>
      </c>
      <c r="V24" s="155" t="str">
        <f t="shared" si="5"/>
        <v>MODERADO</v>
      </c>
      <c r="W24" s="152" t="s">
        <v>292</v>
      </c>
      <c r="X24" s="152" t="s">
        <v>292</v>
      </c>
      <c r="Y24" s="152" t="s">
        <v>292</v>
      </c>
      <c r="Z24" s="153" t="s">
        <v>508</v>
      </c>
      <c r="AA24" s="152" t="s">
        <v>292</v>
      </c>
      <c r="AB24" s="152">
        <v>2</v>
      </c>
      <c r="AC24" s="152">
        <v>3</v>
      </c>
      <c r="AD24" s="157">
        <f t="shared" si="6"/>
        <v>6</v>
      </c>
      <c r="AE24" s="155" t="str">
        <f t="shared" si="7"/>
        <v>MODERADO</v>
      </c>
      <c r="AF24" s="125"/>
    </row>
    <row r="25" spans="1:32" ht="180" x14ac:dyDescent="0.25">
      <c r="A25" s="152" t="s">
        <v>466</v>
      </c>
      <c r="B25" s="152" t="s">
        <v>632</v>
      </c>
      <c r="C25" s="152" t="s">
        <v>480</v>
      </c>
      <c r="D25" s="152" t="s">
        <v>59</v>
      </c>
      <c r="E25" s="152" t="s">
        <v>46</v>
      </c>
      <c r="F25" s="152" t="s">
        <v>169</v>
      </c>
      <c r="G25" s="164" t="s">
        <v>320</v>
      </c>
      <c r="H25" s="152" t="s">
        <v>215</v>
      </c>
      <c r="I25" s="152" t="s">
        <v>252</v>
      </c>
      <c r="J25" s="159"/>
      <c r="K25" s="159"/>
      <c r="L25" s="159"/>
      <c r="M25" s="159"/>
      <c r="N25" s="155"/>
      <c r="O25" s="152" t="s">
        <v>295</v>
      </c>
      <c r="P25" s="153" t="s">
        <v>507</v>
      </c>
      <c r="Q25" s="153" t="s">
        <v>295</v>
      </c>
      <c r="R25" s="152" t="s">
        <v>51</v>
      </c>
      <c r="S25" s="152">
        <v>2</v>
      </c>
      <c r="T25" s="152">
        <v>3</v>
      </c>
      <c r="U25" s="157">
        <f t="shared" si="4"/>
        <v>6</v>
      </c>
      <c r="V25" s="155" t="str">
        <f t="shared" si="5"/>
        <v>MODERADO</v>
      </c>
      <c r="W25" s="152" t="s">
        <v>292</v>
      </c>
      <c r="X25" s="152" t="s">
        <v>292</v>
      </c>
      <c r="Y25" s="152" t="s">
        <v>292</v>
      </c>
      <c r="Z25" s="153" t="s">
        <v>508</v>
      </c>
      <c r="AA25" s="152" t="s">
        <v>292</v>
      </c>
      <c r="AB25" s="152">
        <v>2</v>
      </c>
      <c r="AC25" s="152">
        <v>3</v>
      </c>
      <c r="AD25" s="157">
        <f t="shared" si="6"/>
        <v>6</v>
      </c>
      <c r="AE25" s="155" t="str">
        <f t="shared" si="7"/>
        <v>MODERADO</v>
      </c>
      <c r="AF25" s="125"/>
    </row>
    <row r="26" spans="1:32" ht="168" x14ac:dyDescent="0.25">
      <c r="A26" s="152" t="s">
        <v>466</v>
      </c>
      <c r="B26" s="152" t="s">
        <v>632</v>
      </c>
      <c r="C26" s="152" t="s">
        <v>480</v>
      </c>
      <c r="D26" s="152" t="s">
        <v>51</v>
      </c>
      <c r="E26" s="152" t="s">
        <v>48</v>
      </c>
      <c r="F26" s="152" t="s">
        <v>177</v>
      </c>
      <c r="G26" s="153" t="s">
        <v>448</v>
      </c>
      <c r="H26" s="152" t="s">
        <v>257</v>
      </c>
      <c r="I26" s="152" t="s">
        <v>265</v>
      </c>
      <c r="J26" s="159"/>
      <c r="K26" s="159"/>
      <c r="L26" s="159"/>
      <c r="M26" s="159"/>
      <c r="N26" s="155"/>
      <c r="O26" s="152" t="s">
        <v>292</v>
      </c>
      <c r="P26" s="156" t="s">
        <v>484</v>
      </c>
      <c r="Q26" s="152" t="s">
        <v>292</v>
      </c>
      <c r="R26" s="152" t="s">
        <v>51</v>
      </c>
      <c r="S26" s="152">
        <v>3</v>
      </c>
      <c r="T26" s="152">
        <v>3</v>
      </c>
      <c r="U26" s="157">
        <f t="shared" si="4"/>
        <v>9</v>
      </c>
      <c r="V26" s="155" t="str">
        <f t="shared" si="5"/>
        <v>MODERADO</v>
      </c>
      <c r="W26" s="152" t="s">
        <v>292</v>
      </c>
      <c r="X26" s="152" t="s">
        <v>292</v>
      </c>
      <c r="Y26" s="152" t="s">
        <v>485</v>
      </c>
      <c r="Z26" s="175" t="s">
        <v>449</v>
      </c>
      <c r="AA26" s="152" t="s">
        <v>292</v>
      </c>
      <c r="AB26" s="152">
        <v>3</v>
      </c>
      <c r="AC26" s="152">
        <v>3</v>
      </c>
      <c r="AD26" s="157">
        <f t="shared" si="6"/>
        <v>9</v>
      </c>
      <c r="AE26" s="155" t="str">
        <f t="shared" si="7"/>
        <v>MODERADO</v>
      </c>
      <c r="AF26" s="125"/>
    </row>
    <row r="27" spans="1:32" ht="168" x14ac:dyDescent="0.25">
      <c r="A27" s="152" t="s">
        <v>466</v>
      </c>
      <c r="B27" s="152" t="s">
        <v>600</v>
      </c>
      <c r="C27" s="152" t="s">
        <v>598</v>
      </c>
      <c r="D27" s="152" t="s">
        <v>51</v>
      </c>
      <c r="E27" s="152" t="s">
        <v>48</v>
      </c>
      <c r="F27" s="152" t="s">
        <v>93</v>
      </c>
      <c r="G27" s="153" t="s">
        <v>438</v>
      </c>
      <c r="H27" s="152" t="s">
        <v>192</v>
      </c>
      <c r="I27" s="152" t="s">
        <v>263</v>
      </c>
      <c r="J27" s="159"/>
      <c r="K27" s="159"/>
      <c r="L27" s="159"/>
      <c r="M27" s="159"/>
      <c r="N27" s="155"/>
      <c r="O27" s="152" t="s">
        <v>292</v>
      </c>
      <c r="P27" s="156" t="s">
        <v>440</v>
      </c>
      <c r="Q27" s="152" t="s">
        <v>439</v>
      </c>
      <c r="R27" s="152" t="s">
        <v>51</v>
      </c>
      <c r="S27" s="152">
        <v>3</v>
      </c>
      <c r="T27" s="152">
        <v>3</v>
      </c>
      <c r="U27" s="157">
        <f t="shared" si="4"/>
        <v>9</v>
      </c>
      <c r="V27" s="155" t="str">
        <f t="shared" si="5"/>
        <v>MODERADO</v>
      </c>
      <c r="W27" s="152" t="s">
        <v>292</v>
      </c>
      <c r="X27" s="152" t="s">
        <v>292</v>
      </c>
      <c r="Y27" s="152" t="s">
        <v>292</v>
      </c>
      <c r="Z27" s="175" t="s">
        <v>599</v>
      </c>
      <c r="AA27" s="152" t="s">
        <v>439</v>
      </c>
      <c r="AB27" s="152">
        <v>3</v>
      </c>
      <c r="AC27" s="152">
        <v>3</v>
      </c>
      <c r="AD27" s="157">
        <f t="shared" si="6"/>
        <v>9</v>
      </c>
      <c r="AE27" s="155" t="str">
        <f t="shared" si="7"/>
        <v>MODERADO</v>
      </c>
      <c r="AF27" s="125"/>
    </row>
    <row r="28" spans="1:32" ht="144" x14ac:dyDescent="0.25">
      <c r="A28" s="152" t="s">
        <v>466</v>
      </c>
      <c r="B28" s="152" t="s">
        <v>632</v>
      </c>
      <c r="C28" s="152" t="s">
        <v>480</v>
      </c>
      <c r="D28" s="152" t="s">
        <v>51</v>
      </c>
      <c r="E28" s="152" t="s">
        <v>48</v>
      </c>
      <c r="F28" s="176" t="s">
        <v>94</v>
      </c>
      <c r="G28" s="152" t="s">
        <v>486</v>
      </c>
      <c r="H28" s="152" t="s">
        <v>257</v>
      </c>
      <c r="I28" s="152" t="s">
        <v>263</v>
      </c>
      <c r="J28" s="159"/>
      <c r="K28" s="159"/>
      <c r="L28" s="159"/>
      <c r="M28" s="159"/>
      <c r="N28" s="155"/>
      <c r="O28" s="161" t="s">
        <v>292</v>
      </c>
      <c r="P28" s="156" t="s">
        <v>603</v>
      </c>
      <c r="Q28" s="161" t="s">
        <v>292</v>
      </c>
      <c r="R28" s="152" t="s">
        <v>51</v>
      </c>
      <c r="S28" s="152">
        <v>3</v>
      </c>
      <c r="T28" s="152">
        <v>3</v>
      </c>
      <c r="U28" s="157">
        <f t="shared" si="4"/>
        <v>9</v>
      </c>
      <c r="V28" s="155" t="str">
        <f t="shared" si="5"/>
        <v>MODERADO</v>
      </c>
      <c r="W28" s="161" t="s">
        <v>292</v>
      </c>
      <c r="X28" s="161" t="s">
        <v>292</v>
      </c>
      <c r="Y28" s="161" t="s">
        <v>292</v>
      </c>
      <c r="Z28" s="177" t="s">
        <v>604</v>
      </c>
      <c r="AA28" s="161" t="s">
        <v>292</v>
      </c>
      <c r="AB28" s="152">
        <v>3</v>
      </c>
      <c r="AC28" s="152">
        <v>3</v>
      </c>
      <c r="AD28" s="157">
        <f t="shared" si="6"/>
        <v>9</v>
      </c>
      <c r="AE28" s="155" t="str">
        <f t="shared" si="7"/>
        <v>MODERADO</v>
      </c>
      <c r="AF28" s="125"/>
    </row>
    <row r="29" spans="1:32" ht="144" x14ac:dyDescent="0.25">
      <c r="A29" s="152" t="s">
        <v>466</v>
      </c>
      <c r="B29" s="152" t="s">
        <v>632</v>
      </c>
      <c r="C29" s="152" t="s">
        <v>480</v>
      </c>
      <c r="D29" s="152" t="s">
        <v>51</v>
      </c>
      <c r="E29" s="152" t="s">
        <v>48</v>
      </c>
      <c r="F29" s="152" t="s">
        <v>95</v>
      </c>
      <c r="G29" s="178" t="s">
        <v>487</v>
      </c>
      <c r="H29" s="152" t="s">
        <v>257</v>
      </c>
      <c r="I29" s="152" t="s">
        <v>263</v>
      </c>
      <c r="J29" s="159"/>
      <c r="K29" s="159"/>
      <c r="L29" s="159"/>
      <c r="M29" s="159"/>
      <c r="N29" s="155"/>
      <c r="O29" s="161" t="s">
        <v>292</v>
      </c>
      <c r="P29" s="152" t="s">
        <v>444</v>
      </c>
      <c r="Q29" s="161" t="s">
        <v>292</v>
      </c>
      <c r="R29" s="152" t="s">
        <v>51</v>
      </c>
      <c r="S29" s="152">
        <v>3</v>
      </c>
      <c r="T29" s="152">
        <v>2</v>
      </c>
      <c r="U29" s="157">
        <f t="shared" si="4"/>
        <v>6</v>
      </c>
      <c r="V29" s="155" t="str">
        <f t="shared" si="5"/>
        <v>MODERADO</v>
      </c>
      <c r="W29" s="161" t="s">
        <v>292</v>
      </c>
      <c r="X29" s="161" t="s">
        <v>292</v>
      </c>
      <c r="Y29" s="152" t="s">
        <v>458</v>
      </c>
      <c r="Z29" s="153" t="s">
        <v>459</v>
      </c>
      <c r="AA29" s="161" t="s">
        <v>292</v>
      </c>
      <c r="AB29" s="152">
        <v>3</v>
      </c>
      <c r="AC29" s="152">
        <v>3</v>
      </c>
      <c r="AD29" s="157">
        <f t="shared" si="6"/>
        <v>9</v>
      </c>
      <c r="AE29" s="155" t="str">
        <f t="shared" si="7"/>
        <v>MODERADO</v>
      </c>
      <c r="AF29" s="125"/>
    </row>
    <row r="30" spans="1:32" ht="156" x14ac:dyDescent="0.25">
      <c r="A30" s="152" t="s">
        <v>466</v>
      </c>
      <c r="B30" s="152" t="s">
        <v>632</v>
      </c>
      <c r="C30" s="152" t="s">
        <v>480</v>
      </c>
      <c r="D30" s="152" t="s">
        <v>51</v>
      </c>
      <c r="E30" s="152" t="s">
        <v>48</v>
      </c>
      <c r="F30" s="152" t="s">
        <v>96</v>
      </c>
      <c r="G30" s="178" t="s">
        <v>453</v>
      </c>
      <c r="H30" s="152" t="s">
        <v>257</v>
      </c>
      <c r="I30" s="152" t="s">
        <v>263</v>
      </c>
      <c r="J30" s="159"/>
      <c r="K30" s="159"/>
      <c r="L30" s="159"/>
      <c r="M30" s="159"/>
      <c r="N30" s="155"/>
      <c r="O30" s="161" t="s">
        <v>292</v>
      </c>
      <c r="P30" s="152" t="s">
        <v>456</v>
      </c>
      <c r="Q30" s="152" t="s">
        <v>443</v>
      </c>
      <c r="R30" s="152" t="s">
        <v>51</v>
      </c>
      <c r="S30" s="152">
        <v>2</v>
      </c>
      <c r="T30" s="152">
        <v>2</v>
      </c>
      <c r="U30" s="157">
        <f t="shared" si="4"/>
        <v>4</v>
      </c>
      <c r="V30" s="155" t="str">
        <f t="shared" si="5"/>
        <v>BAJO</v>
      </c>
      <c r="W30" s="161" t="s">
        <v>292</v>
      </c>
      <c r="X30" s="161" t="s">
        <v>292</v>
      </c>
      <c r="Y30" s="161" t="s">
        <v>292</v>
      </c>
      <c r="Z30" s="153" t="s">
        <v>488</v>
      </c>
      <c r="AA30" s="161" t="s">
        <v>292</v>
      </c>
      <c r="AB30" s="152">
        <v>2</v>
      </c>
      <c r="AC30" s="152">
        <v>2</v>
      </c>
      <c r="AD30" s="157">
        <f t="shared" si="6"/>
        <v>4</v>
      </c>
      <c r="AE30" s="155" t="str">
        <f t="shared" si="7"/>
        <v>BAJO</v>
      </c>
      <c r="AF30" s="125"/>
    </row>
    <row r="31" spans="1:32" ht="144" x14ac:dyDescent="0.25">
      <c r="A31" s="152" t="s">
        <v>466</v>
      </c>
      <c r="B31" s="152" t="s">
        <v>632</v>
      </c>
      <c r="C31" s="152" t="s">
        <v>480</v>
      </c>
      <c r="D31" s="152" t="s">
        <v>51</v>
      </c>
      <c r="E31" s="152" t="s">
        <v>48</v>
      </c>
      <c r="F31" s="152" t="s">
        <v>98</v>
      </c>
      <c r="G31" s="178" t="s">
        <v>489</v>
      </c>
      <c r="H31" s="152" t="s">
        <v>257</v>
      </c>
      <c r="I31" s="152" t="s">
        <v>263</v>
      </c>
      <c r="J31" s="159"/>
      <c r="K31" s="159"/>
      <c r="L31" s="159"/>
      <c r="M31" s="159"/>
      <c r="N31" s="155"/>
      <c r="O31" s="161" t="s">
        <v>292</v>
      </c>
      <c r="P31" s="152" t="s">
        <v>455</v>
      </c>
      <c r="Q31" s="161" t="s">
        <v>292</v>
      </c>
      <c r="R31" s="152" t="s">
        <v>51</v>
      </c>
      <c r="S31" s="152">
        <v>3</v>
      </c>
      <c r="T31" s="152">
        <v>2</v>
      </c>
      <c r="U31" s="157">
        <f t="shared" si="4"/>
        <v>6</v>
      </c>
      <c r="V31" s="155" t="str">
        <f t="shared" si="5"/>
        <v>MODERADO</v>
      </c>
      <c r="W31" s="161" t="s">
        <v>292</v>
      </c>
      <c r="X31" s="161" t="s">
        <v>292</v>
      </c>
      <c r="Y31" s="161" t="s">
        <v>292</v>
      </c>
      <c r="Z31" s="153" t="s">
        <v>460</v>
      </c>
      <c r="AA31" s="161" t="s">
        <v>292</v>
      </c>
      <c r="AB31" s="152">
        <v>3</v>
      </c>
      <c r="AC31" s="152">
        <v>2</v>
      </c>
      <c r="AD31" s="157">
        <f t="shared" si="6"/>
        <v>6</v>
      </c>
      <c r="AE31" s="155" t="str">
        <f t="shared" si="7"/>
        <v>MODERADO</v>
      </c>
      <c r="AF31" s="125"/>
    </row>
    <row r="32" spans="1:32" ht="144" x14ac:dyDescent="0.25">
      <c r="A32" s="152" t="s">
        <v>466</v>
      </c>
      <c r="B32" s="152" t="s">
        <v>632</v>
      </c>
      <c r="C32" s="152" t="s">
        <v>480</v>
      </c>
      <c r="D32" s="152" t="s">
        <v>51</v>
      </c>
      <c r="E32" s="152" t="s">
        <v>48</v>
      </c>
      <c r="F32" s="152" t="s">
        <v>99</v>
      </c>
      <c r="G32" s="178" t="s">
        <v>454</v>
      </c>
      <c r="H32" s="152" t="s">
        <v>257</v>
      </c>
      <c r="I32" s="152" t="s">
        <v>263</v>
      </c>
      <c r="J32" s="159"/>
      <c r="K32" s="159"/>
      <c r="L32" s="159"/>
      <c r="M32" s="159"/>
      <c r="N32" s="155"/>
      <c r="O32" s="161" t="s">
        <v>292</v>
      </c>
      <c r="P32" s="152" t="s">
        <v>457</v>
      </c>
      <c r="Q32" s="161" t="s">
        <v>292</v>
      </c>
      <c r="R32" s="152" t="s">
        <v>51</v>
      </c>
      <c r="S32" s="152">
        <v>3</v>
      </c>
      <c r="T32" s="152">
        <v>2</v>
      </c>
      <c r="U32" s="157">
        <f t="shared" si="4"/>
        <v>6</v>
      </c>
      <c r="V32" s="155" t="str">
        <f t="shared" si="5"/>
        <v>MODERADO</v>
      </c>
      <c r="W32" s="161" t="s">
        <v>292</v>
      </c>
      <c r="X32" s="161" t="s">
        <v>292</v>
      </c>
      <c r="Y32" s="161" t="s">
        <v>292</v>
      </c>
      <c r="Z32" s="153" t="s">
        <v>461</v>
      </c>
      <c r="AA32" s="161" t="s">
        <v>292</v>
      </c>
      <c r="AB32" s="152">
        <v>3</v>
      </c>
      <c r="AC32" s="152">
        <v>2</v>
      </c>
      <c r="AD32" s="157">
        <f t="shared" si="6"/>
        <v>6</v>
      </c>
      <c r="AE32" s="155" t="str">
        <f t="shared" si="7"/>
        <v>MODERADO</v>
      </c>
      <c r="AF32" s="125"/>
    </row>
    <row r="33" spans="1:32" ht="168" x14ac:dyDescent="0.25">
      <c r="A33" s="152" t="s">
        <v>466</v>
      </c>
      <c r="B33" s="152" t="s">
        <v>632</v>
      </c>
      <c r="C33" s="152" t="s">
        <v>480</v>
      </c>
      <c r="D33" s="152" t="s">
        <v>51</v>
      </c>
      <c r="E33" s="152" t="s">
        <v>48</v>
      </c>
      <c r="F33" s="152" t="s">
        <v>179</v>
      </c>
      <c r="G33" s="178" t="s">
        <v>442</v>
      </c>
      <c r="H33" s="152" t="s">
        <v>257</v>
      </c>
      <c r="I33" s="152" t="s">
        <v>263</v>
      </c>
      <c r="J33" s="159"/>
      <c r="K33" s="159"/>
      <c r="L33" s="159"/>
      <c r="M33" s="159"/>
      <c r="N33" s="155"/>
      <c r="O33" s="152"/>
      <c r="P33" s="152" t="s">
        <v>444</v>
      </c>
      <c r="Q33" s="152" t="s">
        <v>443</v>
      </c>
      <c r="R33" s="152" t="s">
        <v>51</v>
      </c>
      <c r="S33" s="152">
        <v>3</v>
      </c>
      <c r="T33" s="152">
        <v>5</v>
      </c>
      <c r="U33" s="157">
        <f t="shared" si="4"/>
        <v>15</v>
      </c>
      <c r="V33" s="155" t="str">
        <f t="shared" si="5"/>
        <v>ALTO</v>
      </c>
      <c r="W33" s="152"/>
      <c r="X33" s="152"/>
      <c r="Y33" s="152" t="s">
        <v>651</v>
      </c>
      <c r="Z33" s="153" t="s">
        <v>601</v>
      </c>
      <c r="AA33" s="152" t="s">
        <v>443</v>
      </c>
      <c r="AB33" s="152">
        <v>3</v>
      </c>
      <c r="AC33" s="152">
        <v>5</v>
      </c>
      <c r="AD33" s="157">
        <f t="shared" si="6"/>
        <v>15</v>
      </c>
      <c r="AE33" s="155" t="str">
        <f t="shared" si="7"/>
        <v>ALTO</v>
      </c>
      <c r="AF33" s="125"/>
    </row>
    <row r="34" spans="1:32" ht="144" x14ac:dyDescent="0.25">
      <c r="A34" s="152" t="s">
        <v>466</v>
      </c>
      <c r="B34" s="152" t="s">
        <v>632</v>
      </c>
      <c r="C34" s="152" t="s">
        <v>480</v>
      </c>
      <c r="D34" s="152" t="s">
        <v>51</v>
      </c>
      <c r="E34" s="152" t="s">
        <v>48</v>
      </c>
      <c r="F34" s="152" t="s">
        <v>107</v>
      </c>
      <c r="G34" s="178" t="s">
        <v>450</v>
      </c>
      <c r="H34" s="152" t="s">
        <v>257</v>
      </c>
      <c r="I34" s="152" t="s">
        <v>275</v>
      </c>
      <c r="J34" s="159"/>
      <c r="K34" s="159"/>
      <c r="L34" s="159"/>
      <c r="M34" s="159"/>
      <c r="N34" s="155"/>
      <c r="O34" s="152"/>
      <c r="P34" s="152" t="s">
        <v>490</v>
      </c>
      <c r="Q34" s="152"/>
      <c r="R34" s="152" t="s">
        <v>51</v>
      </c>
      <c r="S34" s="152">
        <v>3</v>
      </c>
      <c r="T34" s="152">
        <v>3</v>
      </c>
      <c r="U34" s="157">
        <f t="shared" si="4"/>
        <v>9</v>
      </c>
      <c r="V34" s="155" t="str">
        <f t="shared" si="5"/>
        <v>MODERADO</v>
      </c>
      <c r="W34" s="152"/>
      <c r="X34" s="152"/>
      <c r="Y34" s="152" t="s">
        <v>451</v>
      </c>
      <c r="Z34" s="153" t="s">
        <v>452</v>
      </c>
      <c r="AA34" s="152"/>
      <c r="AB34" s="152">
        <v>3</v>
      </c>
      <c r="AC34" s="152">
        <v>3</v>
      </c>
      <c r="AD34" s="157">
        <f t="shared" si="6"/>
        <v>9</v>
      </c>
      <c r="AE34" s="155" t="str">
        <f t="shared" si="7"/>
        <v>MODERADO</v>
      </c>
      <c r="AF34" s="125"/>
    </row>
    <row r="35" spans="1:32" ht="156" x14ac:dyDescent="0.25">
      <c r="A35" s="152" t="s">
        <v>466</v>
      </c>
      <c r="B35" s="152" t="s">
        <v>632</v>
      </c>
      <c r="C35" s="152" t="s">
        <v>480</v>
      </c>
      <c r="D35" s="152" t="s">
        <v>51</v>
      </c>
      <c r="E35" s="152" t="s">
        <v>48</v>
      </c>
      <c r="F35" s="152" t="s">
        <v>109</v>
      </c>
      <c r="G35" s="178" t="s">
        <v>463</v>
      </c>
      <c r="H35" s="152" t="s">
        <v>257</v>
      </c>
      <c r="I35" s="152" t="s">
        <v>263</v>
      </c>
      <c r="J35" s="159"/>
      <c r="K35" s="159"/>
      <c r="L35" s="159"/>
      <c r="M35" s="159"/>
      <c r="N35" s="155"/>
      <c r="O35" s="152"/>
      <c r="P35" s="152" t="s">
        <v>455</v>
      </c>
      <c r="Q35" s="152"/>
      <c r="R35" s="152" t="s">
        <v>51</v>
      </c>
      <c r="S35" s="152">
        <v>3</v>
      </c>
      <c r="T35" s="152">
        <v>1</v>
      </c>
      <c r="U35" s="157">
        <f t="shared" si="4"/>
        <v>3</v>
      </c>
      <c r="V35" s="155" t="str">
        <f t="shared" si="5"/>
        <v>BAJO</v>
      </c>
      <c r="W35" s="152"/>
      <c r="X35" s="152"/>
      <c r="Y35" s="152"/>
      <c r="Z35" s="153" t="s">
        <v>605</v>
      </c>
      <c r="AA35" s="152"/>
      <c r="AB35" s="152">
        <v>3</v>
      </c>
      <c r="AC35" s="152">
        <v>1</v>
      </c>
      <c r="AD35" s="157">
        <f t="shared" si="6"/>
        <v>3</v>
      </c>
      <c r="AE35" s="155" t="str">
        <f t="shared" si="7"/>
        <v>BAJO</v>
      </c>
      <c r="AF35" s="125"/>
    </row>
    <row r="36" spans="1:32" ht="84" x14ac:dyDescent="0.25">
      <c r="A36" s="152" t="s">
        <v>466</v>
      </c>
      <c r="B36" s="152" t="s">
        <v>633</v>
      </c>
      <c r="C36" s="152" t="s">
        <v>472</v>
      </c>
      <c r="D36" s="152" t="s">
        <v>51</v>
      </c>
      <c r="E36" s="152" t="s">
        <v>48</v>
      </c>
      <c r="F36" s="152" t="s">
        <v>111</v>
      </c>
      <c r="G36" s="178" t="s">
        <v>616</v>
      </c>
      <c r="H36" s="152" t="s">
        <v>257</v>
      </c>
      <c r="I36" s="152" t="s">
        <v>278</v>
      </c>
      <c r="J36" s="159"/>
      <c r="K36" s="159"/>
      <c r="L36" s="159"/>
      <c r="M36" s="159"/>
      <c r="N36" s="159"/>
      <c r="O36" s="161" t="s">
        <v>292</v>
      </c>
      <c r="P36" s="161" t="s">
        <v>292</v>
      </c>
      <c r="Q36" s="152" t="s">
        <v>617</v>
      </c>
      <c r="R36" s="152" t="s">
        <v>51</v>
      </c>
      <c r="S36" s="152">
        <v>2</v>
      </c>
      <c r="T36" s="152">
        <v>3</v>
      </c>
      <c r="U36" s="157">
        <f t="shared" si="4"/>
        <v>6</v>
      </c>
      <c r="V36" s="155" t="str">
        <f t="shared" si="5"/>
        <v>MODERADO</v>
      </c>
      <c r="W36" s="161" t="s">
        <v>292</v>
      </c>
      <c r="X36" s="161" t="s">
        <v>292</v>
      </c>
      <c r="Y36" s="161" t="s">
        <v>292</v>
      </c>
      <c r="Z36" s="153" t="s">
        <v>618</v>
      </c>
      <c r="AA36" s="153" t="s">
        <v>381</v>
      </c>
      <c r="AB36" s="152">
        <v>2</v>
      </c>
      <c r="AC36" s="152">
        <v>3</v>
      </c>
      <c r="AD36" s="157">
        <f t="shared" si="6"/>
        <v>6</v>
      </c>
      <c r="AE36" s="155" t="str">
        <f t="shared" si="7"/>
        <v>MODERADO</v>
      </c>
      <c r="AF36" s="125"/>
    </row>
    <row r="37" spans="1:32" ht="108" x14ac:dyDescent="0.25">
      <c r="A37" s="152" t="s">
        <v>466</v>
      </c>
      <c r="B37" s="152" t="s">
        <v>632</v>
      </c>
      <c r="C37" s="152" t="s">
        <v>606</v>
      </c>
      <c r="D37" s="152" t="s">
        <v>51</v>
      </c>
      <c r="E37" s="152" t="s">
        <v>48</v>
      </c>
      <c r="F37" s="152" t="s">
        <v>331</v>
      </c>
      <c r="G37" s="153" t="s">
        <v>635</v>
      </c>
      <c r="H37" s="152" t="s">
        <v>119</v>
      </c>
      <c r="I37" s="152" t="s">
        <v>286</v>
      </c>
      <c r="J37" s="159"/>
      <c r="K37" s="159"/>
      <c r="L37" s="159"/>
      <c r="M37" s="159"/>
      <c r="N37" s="155"/>
      <c r="O37" s="161" t="s">
        <v>493</v>
      </c>
      <c r="P37" s="161" t="s">
        <v>319</v>
      </c>
      <c r="Q37" s="161"/>
      <c r="R37" s="152" t="s">
        <v>51</v>
      </c>
      <c r="S37" s="152">
        <v>4</v>
      </c>
      <c r="T37" s="152">
        <v>2</v>
      </c>
      <c r="U37" s="157">
        <f t="shared" si="4"/>
        <v>8</v>
      </c>
      <c r="V37" s="155" t="str">
        <f t="shared" si="5"/>
        <v>MODERADO</v>
      </c>
      <c r="W37" s="152" t="s">
        <v>319</v>
      </c>
      <c r="X37" s="152" t="s">
        <v>319</v>
      </c>
      <c r="Y37" s="152" t="s">
        <v>319</v>
      </c>
      <c r="Z37" s="178" t="s">
        <v>494</v>
      </c>
      <c r="AA37" s="152" t="s">
        <v>319</v>
      </c>
      <c r="AB37" s="152">
        <v>2</v>
      </c>
      <c r="AC37" s="152">
        <v>2</v>
      </c>
      <c r="AD37" s="157">
        <f t="shared" si="6"/>
        <v>4</v>
      </c>
      <c r="AE37" s="155" t="str">
        <f t="shared" si="7"/>
        <v>BAJO</v>
      </c>
      <c r="AF37" s="125"/>
    </row>
    <row r="38" spans="1:32" ht="178.5" x14ac:dyDescent="0.25">
      <c r="A38" s="152" t="s">
        <v>466</v>
      </c>
      <c r="B38" s="152" t="s">
        <v>632</v>
      </c>
      <c r="C38" s="152" t="s">
        <v>480</v>
      </c>
      <c r="D38" s="152" t="s">
        <v>51</v>
      </c>
      <c r="E38" s="162" t="s">
        <v>220</v>
      </c>
      <c r="F38" s="152" t="s">
        <v>57</v>
      </c>
      <c r="G38" s="153" t="s">
        <v>393</v>
      </c>
      <c r="H38" s="152" t="s">
        <v>196</v>
      </c>
      <c r="I38" s="152" t="s">
        <v>286</v>
      </c>
      <c r="J38" s="159"/>
      <c r="K38" s="159"/>
      <c r="L38" s="159"/>
      <c r="M38" s="159"/>
      <c r="N38" s="155"/>
      <c r="O38" s="161" t="s">
        <v>394</v>
      </c>
      <c r="P38" s="161" t="s">
        <v>568</v>
      </c>
      <c r="Q38" s="161" t="s">
        <v>292</v>
      </c>
      <c r="R38" s="152" t="s">
        <v>51</v>
      </c>
      <c r="S38" s="152">
        <v>2</v>
      </c>
      <c r="T38" s="152">
        <v>5</v>
      </c>
      <c r="U38" s="157">
        <f t="shared" si="4"/>
        <v>10</v>
      </c>
      <c r="V38" s="155" t="str">
        <f t="shared" si="5"/>
        <v>ALTO</v>
      </c>
      <c r="W38" s="160" t="s">
        <v>292</v>
      </c>
      <c r="X38" s="160" t="s">
        <v>292</v>
      </c>
      <c r="Y38" s="160" t="s">
        <v>567</v>
      </c>
      <c r="Z38" s="160" t="s">
        <v>569</v>
      </c>
      <c r="AA38" s="160" t="s">
        <v>292</v>
      </c>
      <c r="AB38" s="152">
        <v>5</v>
      </c>
      <c r="AC38" s="152">
        <v>2</v>
      </c>
      <c r="AD38" s="157">
        <f t="shared" si="6"/>
        <v>10</v>
      </c>
      <c r="AE38" s="155" t="str">
        <f t="shared" si="7"/>
        <v>ALTO</v>
      </c>
      <c r="AF38" s="125"/>
    </row>
    <row r="39" spans="1:32" ht="144" x14ac:dyDescent="0.25">
      <c r="A39" s="152" t="s">
        <v>466</v>
      </c>
      <c r="B39" s="175" t="s">
        <v>597</v>
      </c>
      <c r="C39" s="152" t="s">
        <v>498</v>
      </c>
      <c r="D39" s="152" t="s">
        <v>51</v>
      </c>
      <c r="E39" s="152" t="s">
        <v>48</v>
      </c>
      <c r="F39" s="152" t="s">
        <v>180</v>
      </c>
      <c r="G39" s="153" t="s">
        <v>499</v>
      </c>
      <c r="H39" s="152" t="s">
        <v>192</v>
      </c>
      <c r="I39" s="152" t="s">
        <v>273</v>
      </c>
      <c r="J39" s="159"/>
      <c r="K39" s="159"/>
      <c r="L39" s="159"/>
      <c r="M39" s="159"/>
      <c r="N39" s="155"/>
      <c r="O39" s="152"/>
      <c r="P39" s="152" t="s">
        <v>446</v>
      </c>
      <c r="Q39" s="164" t="s">
        <v>317</v>
      </c>
      <c r="R39" s="152" t="s">
        <v>51</v>
      </c>
      <c r="S39" s="152">
        <v>3</v>
      </c>
      <c r="T39" s="152">
        <v>2</v>
      </c>
      <c r="U39" s="157">
        <f t="shared" si="4"/>
        <v>6</v>
      </c>
      <c r="V39" s="155" t="str">
        <f t="shared" si="5"/>
        <v>MODERADO</v>
      </c>
      <c r="W39" s="152" t="s">
        <v>292</v>
      </c>
      <c r="X39" s="152" t="s">
        <v>292</v>
      </c>
      <c r="Y39" s="152" t="s">
        <v>292</v>
      </c>
      <c r="Z39" s="153" t="s">
        <v>447</v>
      </c>
      <c r="AA39" s="153" t="s">
        <v>318</v>
      </c>
      <c r="AB39" s="152">
        <v>3</v>
      </c>
      <c r="AC39" s="152">
        <v>2</v>
      </c>
      <c r="AD39" s="157">
        <f t="shared" si="6"/>
        <v>6</v>
      </c>
      <c r="AE39" s="155" t="str">
        <f t="shared" si="7"/>
        <v>MODERADO</v>
      </c>
    </row>
    <row r="40" spans="1:32" ht="108" x14ac:dyDescent="0.25">
      <c r="A40" s="152" t="s">
        <v>466</v>
      </c>
      <c r="B40" s="179" t="s">
        <v>596</v>
      </c>
      <c r="C40" s="152" t="s">
        <v>436</v>
      </c>
      <c r="D40" s="152" t="s">
        <v>51</v>
      </c>
      <c r="E40" s="152" t="s">
        <v>48</v>
      </c>
      <c r="F40" s="152" t="s">
        <v>174</v>
      </c>
      <c r="G40" s="153" t="s">
        <v>500</v>
      </c>
      <c r="H40" s="152" t="s">
        <v>236</v>
      </c>
      <c r="I40" s="152" t="s">
        <v>263</v>
      </c>
      <c r="J40" s="159"/>
      <c r="K40" s="159"/>
      <c r="L40" s="159"/>
      <c r="M40" s="159"/>
      <c r="N40" s="155"/>
      <c r="O40" s="152"/>
      <c r="P40" s="153"/>
      <c r="Q40" s="164" t="s">
        <v>340</v>
      </c>
      <c r="R40" s="152" t="s">
        <v>51</v>
      </c>
      <c r="S40" s="152">
        <v>3</v>
      </c>
      <c r="T40" s="152">
        <v>3</v>
      </c>
      <c r="U40" s="157">
        <f t="shared" si="4"/>
        <v>9</v>
      </c>
      <c r="V40" s="155" t="str">
        <f t="shared" si="5"/>
        <v>MODERADO</v>
      </c>
      <c r="W40" s="152"/>
      <c r="X40" s="152"/>
      <c r="Y40" s="154"/>
      <c r="Z40" s="153" t="s">
        <v>594</v>
      </c>
      <c r="AA40" s="153" t="s">
        <v>437</v>
      </c>
      <c r="AB40" s="152">
        <v>3</v>
      </c>
      <c r="AC40" s="152">
        <v>3</v>
      </c>
      <c r="AD40" s="157">
        <f t="shared" si="6"/>
        <v>9</v>
      </c>
      <c r="AE40" s="155" t="str">
        <f t="shared" si="7"/>
        <v>MODERADO</v>
      </c>
    </row>
    <row r="41" spans="1:32" x14ac:dyDescent="0.25">
      <c r="A41" s="173"/>
      <c r="B41" s="126"/>
      <c r="C41" s="126"/>
      <c r="D41" s="126"/>
      <c r="E41" s="126"/>
      <c r="F41" s="165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126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6"/>
    </row>
    <row r="42" spans="1:32" x14ac:dyDescent="0.25">
      <c r="A42" s="173"/>
      <c r="B42" s="126"/>
      <c r="C42" s="126"/>
      <c r="D42" s="126"/>
      <c r="E42" s="126"/>
      <c r="F42" s="165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6"/>
    </row>
    <row r="43" spans="1:32" x14ac:dyDescent="0.25">
      <c r="A43" s="173"/>
      <c r="B43" s="126"/>
      <c r="C43" s="126"/>
      <c r="D43" s="126"/>
      <c r="E43" s="126"/>
      <c r="F43" s="165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6"/>
    </row>
    <row r="44" spans="1:32" x14ac:dyDescent="0.25">
      <c r="A44" s="173"/>
      <c r="B44" s="126"/>
      <c r="C44" s="126"/>
      <c r="D44" s="126"/>
      <c r="E44" s="126"/>
      <c r="F44" s="165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9"/>
      <c r="S44" s="129"/>
      <c r="T44" s="129"/>
      <c r="U44" s="129"/>
      <c r="V44" s="129"/>
      <c r="W44" s="129"/>
      <c r="X44" s="129"/>
      <c r="Y44" s="129"/>
      <c r="Z44" s="129"/>
      <c r="AA44" s="129"/>
      <c r="AB44" s="129"/>
      <c r="AC44" s="129"/>
      <c r="AD44" s="129"/>
      <c r="AE44" s="126"/>
    </row>
    <row r="45" spans="1:32" x14ac:dyDescent="0.25">
      <c r="A45" s="173"/>
      <c r="B45" s="126"/>
      <c r="C45" s="126"/>
      <c r="D45" s="126"/>
      <c r="E45" s="126"/>
      <c r="F45" s="165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9"/>
      <c r="S45" s="129"/>
      <c r="T45" s="129"/>
      <c r="U45" s="129"/>
      <c r="V45" s="129"/>
      <c r="W45" s="129"/>
      <c r="X45" s="129"/>
      <c r="Y45" s="129"/>
      <c r="Z45" s="129"/>
      <c r="AA45" s="129"/>
      <c r="AB45" s="129"/>
      <c r="AC45" s="129"/>
      <c r="AD45" s="129"/>
      <c r="AE45" s="126"/>
    </row>
    <row r="46" spans="1:32" x14ac:dyDescent="0.25">
      <c r="A46" s="173"/>
      <c r="B46" s="126"/>
      <c r="C46" s="126"/>
      <c r="D46" s="126"/>
      <c r="E46" s="126"/>
      <c r="F46" s="165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9"/>
      <c r="S46" s="129"/>
      <c r="T46" s="129"/>
      <c r="U46" s="129"/>
      <c r="V46" s="129"/>
      <c r="W46" s="129"/>
      <c r="X46" s="129"/>
      <c r="Y46" s="129"/>
      <c r="Z46" s="129"/>
      <c r="AA46" s="129"/>
      <c r="AB46" s="129"/>
      <c r="AC46" s="129"/>
      <c r="AD46" s="129"/>
      <c r="AE46" s="126"/>
    </row>
    <row r="47" spans="1:32" x14ac:dyDescent="0.25">
      <c r="A47" s="173"/>
      <c r="B47" s="126"/>
      <c r="C47" s="126"/>
      <c r="D47" s="126"/>
      <c r="E47" s="126"/>
      <c r="F47" s="165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9"/>
      <c r="S47" s="129"/>
      <c r="T47" s="129"/>
      <c r="U47" s="129"/>
      <c r="V47" s="129"/>
      <c r="W47" s="129"/>
      <c r="X47" s="129"/>
      <c r="Y47" s="129"/>
      <c r="Z47" s="129"/>
      <c r="AA47" s="129"/>
      <c r="AB47" s="129"/>
      <c r="AC47" s="129"/>
      <c r="AD47" s="129"/>
      <c r="AE47" s="126"/>
    </row>
    <row r="48" spans="1:32" x14ac:dyDescent="0.25">
      <c r="A48" s="173"/>
      <c r="B48" s="126"/>
      <c r="C48" s="126"/>
      <c r="D48" s="126"/>
      <c r="E48" s="126"/>
      <c r="F48" s="165"/>
      <c r="G48" s="126"/>
      <c r="H48" s="126"/>
      <c r="I48" s="126"/>
      <c r="J48" s="126"/>
      <c r="K48" s="126"/>
      <c r="L48" s="126"/>
      <c r="M48" s="126"/>
      <c r="N48" s="126"/>
      <c r="O48" s="126"/>
      <c r="P48" s="126"/>
      <c r="Q48" s="126"/>
      <c r="R48" s="129"/>
      <c r="S48" s="129"/>
      <c r="T48" s="129"/>
      <c r="U48" s="129"/>
      <c r="V48" s="129"/>
      <c r="W48" s="129"/>
      <c r="X48" s="129"/>
      <c r="Y48" s="129"/>
      <c r="Z48" s="129"/>
      <c r="AA48" s="129"/>
      <c r="AB48" s="129"/>
      <c r="AC48" s="129"/>
      <c r="AD48" s="129"/>
      <c r="AE48" s="126"/>
    </row>
    <row r="49" spans="1:31" x14ac:dyDescent="0.25">
      <c r="A49" s="173"/>
      <c r="B49" s="126"/>
      <c r="C49" s="126"/>
      <c r="D49" s="126"/>
      <c r="E49" s="126"/>
      <c r="F49" s="165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9"/>
      <c r="S49" s="129"/>
      <c r="T49" s="129"/>
      <c r="U49" s="129"/>
      <c r="V49" s="129"/>
      <c r="W49" s="129"/>
      <c r="X49" s="129"/>
      <c r="Y49" s="129"/>
      <c r="Z49" s="129"/>
      <c r="AA49" s="129"/>
      <c r="AB49" s="129"/>
      <c r="AC49" s="129"/>
      <c r="AD49" s="129"/>
      <c r="AE49" s="126"/>
    </row>
    <row r="50" spans="1:31" x14ac:dyDescent="0.25">
      <c r="A50" s="173"/>
      <c r="B50" s="126"/>
      <c r="C50" s="126"/>
      <c r="D50" s="126"/>
      <c r="E50" s="126"/>
      <c r="F50" s="165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9"/>
      <c r="S50" s="129"/>
      <c r="T50" s="129"/>
      <c r="U50" s="129"/>
      <c r="V50" s="129"/>
      <c r="W50" s="129"/>
      <c r="X50" s="129"/>
      <c r="Y50" s="129"/>
      <c r="Z50" s="129"/>
      <c r="AA50" s="129"/>
      <c r="AB50" s="129"/>
      <c r="AC50" s="129"/>
      <c r="AD50" s="129"/>
      <c r="AE50" s="126"/>
    </row>
    <row r="51" spans="1:31" x14ac:dyDescent="0.25">
      <c r="A51" s="173"/>
      <c r="B51" s="126"/>
      <c r="C51" s="126"/>
      <c r="D51" s="126"/>
      <c r="E51" s="126"/>
      <c r="F51" s="165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9"/>
      <c r="S51" s="129"/>
      <c r="T51" s="129"/>
      <c r="U51" s="129"/>
      <c r="V51" s="129"/>
      <c r="W51" s="129"/>
      <c r="X51" s="129"/>
      <c r="Y51" s="129"/>
      <c r="Z51" s="129"/>
      <c r="AA51" s="129"/>
      <c r="AB51" s="129"/>
      <c r="AC51" s="129"/>
      <c r="AD51" s="129"/>
      <c r="AE51" s="126"/>
    </row>
    <row r="52" spans="1:31" x14ac:dyDescent="0.25">
      <c r="A52" s="173"/>
      <c r="B52" s="126"/>
      <c r="C52" s="126"/>
      <c r="D52" s="126"/>
      <c r="E52" s="126"/>
      <c r="F52" s="165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9"/>
      <c r="S52" s="129"/>
      <c r="T52" s="129"/>
      <c r="U52" s="129"/>
      <c r="V52" s="129"/>
      <c r="W52" s="129"/>
      <c r="X52" s="129"/>
      <c r="Y52" s="129"/>
      <c r="Z52" s="129"/>
      <c r="AA52" s="129"/>
      <c r="AB52" s="129"/>
      <c r="AC52" s="129"/>
      <c r="AD52" s="129"/>
      <c r="AE52" s="126"/>
    </row>
    <row r="53" spans="1:31" x14ac:dyDescent="0.25">
      <c r="A53" s="173"/>
      <c r="B53" s="126"/>
      <c r="C53" s="126"/>
      <c r="D53" s="126"/>
      <c r="E53" s="126"/>
      <c r="F53" s="165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9"/>
      <c r="S53" s="129"/>
      <c r="T53" s="129"/>
      <c r="U53" s="129"/>
      <c r="V53" s="129"/>
      <c r="W53" s="129"/>
      <c r="X53" s="129"/>
      <c r="Y53" s="129"/>
      <c r="Z53" s="129"/>
      <c r="AA53" s="129"/>
      <c r="AB53" s="129"/>
      <c r="AC53" s="129"/>
      <c r="AD53" s="129"/>
      <c r="AE53" s="126"/>
    </row>
    <row r="54" spans="1:31" x14ac:dyDescent="0.25">
      <c r="A54" s="173"/>
      <c r="B54" s="126"/>
      <c r="C54" s="126"/>
      <c r="D54" s="126"/>
      <c r="E54" s="126"/>
      <c r="F54" s="165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6"/>
    </row>
    <row r="55" spans="1:31" x14ac:dyDescent="0.25">
      <c r="A55" s="173"/>
      <c r="B55" s="126"/>
      <c r="C55" s="126"/>
      <c r="D55" s="126"/>
      <c r="E55" s="126"/>
      <c r="F55" s="165"/>
      <c r="G55" s="126"/>
      <c r="H55" s="126"/>
      <c r="I55" s="126"/>
      <c r="J55" s="126"/>
      <c r="K55" s="126"/>
      <c r="L55" s="126"/>
      <c r="M55" s="126"/>
      <c r="N55" s="126"/>
      <c r="O55" s="126"/>
      <c r="P55" s="126"/>
      <c r="Q55" s="126"/>
      <c r="R55" s="129"/>
      <c r="S55" s="129"/>
      <c r="T55" s="129"/>
      <c r="U55" s="129"/>
      <c r="V55" s="129"/>
      <c r="W55" s="129"/>
      <c r="X55" s="129"/>
      <c r="Y55" s="129"/>
      <c r="Z55" s="129"/>
      <c r="AA55" s="129"/>
      <c r="AB55" s="129"/>
      <c r="AC55" s="129"/>
      <c r="AD55" s="129"/>
      <c r="AE55" s="126"/>
    </row>
    <row r="56" spans="1:31" x14ac:dyDescent="0.25">
      <c r="A56" s="173"/>
      <c r="B56" s="126"/>
      <c r="C56" s="126"/>
      <c r="D56" s="126"/>
      <c r="E56" s="126"/>
      <c r="F56" s="165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6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6"/>
    </row>
    <row r="57" spans="1:31" x14ac:dyDescent="0.25">
      <c r="A57" s="173"/>
      <c r="B57" s="126"/>
      <c r="C57" s="126"/>
      <c r="D57" s="126"/>
      <c r="E57" s="126"/>
      <c r="F57" s="165"/>
      <c r="G57" s="126"/>
      <c r="H57" s="126"/>
      <c r="I57" s="126"/>
      <c r="J57" s="126"/>
      <c r="K57" s="126"/>
      <c r="L57" s="126"/>
      <c r="M57" s="126"/>
      <c r="N57" s="126"/>
      <c r="O57" s="126"/>
      <c r="P57" s="126"/>
      <c r="Q57" s="126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6"/>
    </row>
    <row r="58" spans="1:31" x14ac:dyDescent="0.25">
      <c r="A58" s="173"/>
      <c r="B58" s="126"/>
      <c r="C58" s="126"/>
      <c r="D58" s="126"/>
      <c r="E58" s="126"/>
      <c r="F58" s="165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6"/>
    </row>
    <row r="59" spans="1:31" x14ac:dyDescent="0.25">
      <c r="B59" s="126"/>
      <c r="C59" s="126"/>
      <c r="D59" s="126"/>
      <c r="E59" s="126"/>
      <c r="F59" s="165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6"/>
    </row>
    <row r="60" spans="1:31" x14ac:dyDescent="0.25">
      <c r="B60" s="126"/>
      <c r="C60" s="126"/>
      <c r="D60" s="126"/>
      <c r="E60" s="126"/>
      <c r="F60" s="165"/>
      <c r="G60" s="126"/>
      <c r="H60" s="126"/>
      <c r="I60" s="126"/>
      <c r="J60" s="126"/>
      <c r="K60" s="126"/>
      <c r="L60" s="126"/>
      <c r="M60" s="126"/>
      <c r="N60" s="126"/>
      <c r="O60" s="126"/>
      <c r="P60" s="126"/>
      <c r="Q60" s="126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6"/>
    </row>
    <row r="61" spans="1:31" x14ac:dyDescent="0.25">
      <c r="B61" s="126"/>
      <c r="C61" s="126"/>
      <c r="D61" s="126"/>
      <c r="E61" s="126"/>
      <c r="F61" s="165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6"/>
    </row>
    <row r="62" spans="1:31" x14ac:dyDescent="0.25">
      <c r="B62" s="126"/>
      <c r="C62" s="126"/>
      <c r="D62" s="126"/>
      <c r="E62" s="126"/>
      <c r="F62" s="165"/>
      <c r="G62" s="126"/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6"/>
    </row>
    <row r="63" spans="1:31" x14ac:dyDescent="0.25">
      <c r="B63" s="126"/>
      <c r="C63" s="126"/>
      <c r="D63" s="126"/>
      <c r="E63" s="126"/>
      <c r="F63" s="165"/>
      <c r="G63" s="126"/>
      <c r="H63" s="126"/>
      <c r="I63" s="126"/>
      <c r="J63" s="126"/>
      <c r="K63" s="126"/>
      <c r="L63" s="126"/>
      <c r="M63" s="126"/>
      <c r="N63" s="126"/>
      <c r="O63" s="126"/>
      <c r="P63" s="126"/>
      <c r="Q63" s="126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6"/>
    </row>
    <row r="64" spans="1:31" x14ac:dyDescent="0.25">
      <c r="B64" s="126"/>
      <c r="C64" s="126"/>
      <c r="D64" s="126"/>
      <c r="E64" s="126"/>
      <c r="F64" s="165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6"/>
    </row>
    <row r="65" spans="2:31" x14ac:dyDescent="0.25">
      <c r="B65" s="126"/>
      <c r="C65" s="126"/>
      <c r="D65" s="126"/>
      <c r="E65" s="126"/>
      <c r="F65" s="165"/>
      <c r="G65" s="126"/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6"/>
    </row>
    <row r="66" spans="2:31" x14ac:dyDescent="0.25">
      <c r="B66" s="126"/>
      <c r="C66" s="126"/>
      <c r="D66" s="126"/>
      <c r="E66" s="126"/>
      <c r="F66" s="165"/>
      <c r="G66" s="126"/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6"/>
    </row>
    <row r="67" spans="2:31" x14ac:dyDescent="0.25">
      <c r="B67" s="126"/>
      <c r="C67" s="126"/>
      <c r="D67" s="126"/>
      <c r="E67" s="126"/>
      <c r="F67" s="165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6"/>
    </row>
    <row r="68" spans="2:31" x14ac:dyDescent="0.25">
      <c r="B68" s="126"/>
      <c r="C68" s="126"/>
      <c r="D68" s="126"/>
      <c r="E68" s="126"/>
      <c r="F68" s="165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6"/>
    </row>
    <row r="69" spans="2:31" x14ac:dyDescent="0.25">
      <c r="B69" s="126"/>
      <c r="C69" s="126"/>
      <c r="D69" s="126"/>
      <c r="E69" s="126"/>
      <c r="F69" s="165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6"/>
    </row>
    <row r="70" spans="2:31" x14ac:dyDescent="0.25">
      <c r="B70" s="126"/>
      <c r="C70" s="126"/>
      <c r="D70" s="126"/>
      <c r="E70" s="126"/>
      <c r="F70" s="165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9"/>
      <c r="S70" s="129"/>
      <c r="T70" s="129"/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  <c r="AE70" s="126"/>
    </row>
    <row r="71" spans="2:31" x14ac:dyDescent="0.25">
      <c r="B71" s="126"/>
      <c r="C71" s="126"/>
      <c r="D71" s="126"/>
      <c r="E71" s="126"/>
      <c r="F71" s="165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9"/>
      <c r="S71" s="129"/>
      <c r="T71" s="129"/>
      <c r="U71" s="129"/>
      <c r="V71" s="129"/>
      <c r="W71" s="129"/>
      <c r="X71" s="129"/>
      <c r="Y71" s="129"/>
      <c r="Z71" s="129"/>
      <c r="AA71" s="129"/>
      <c r="AB71" s="129"/>
      <c r="AC71" s="129"/>
      <c r="AD71" s="129"/>
      <c r="AE71" s="126"/>
    </row>
    <row r="72" spans="2:31" x14ac:dyDescent="0.25">
      <c r="B72" s="126"/>
      <c r="C72" s="126"/>
      <c r="D72" s="126"/>
      <c r="E72" s="126"/>
      <c r="F72" s="165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9"/>
      <c r="S72" s="129"/>
      <c r="T72" s="129"/>
      <c r="U72" s="129"/>
      <c r="V72" s="129"/>
      <c r="W72" s="129"/>
      <c r="X72" s="129"/>
      <c r="Y72" s="129"/>
      <c r="Z72" s="129"/>
      <c r="AA72" s="129"/>
      <c r="AB72" s="129"/>
      <c r="AC72" s="129"/>
      <c r="AD72" s="129"/>
      <c r="AE72" s="126"/>
    </row>
    <row r="73" spans="2:31" x14ac:dyDescent="0.25">
      <c r="B73" s="126"/>
      <c r="C73" s="126"/>
      <c r="D73" s="126"/>
      <c r="E73" s="126"/>
      <c r="F73" s="165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6"/>
    </row>
    <row r="74" spans="2:31" x14ac:dyDescent="0.25">
      <c r="B74" s="126"/>
      <c r="C74" s="126"/>
      <c r="D74" s="126"/>
      <c r="E74" s="126"/>
      <c r="F74" s="165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9"/>
      <c r="S74" s="129"/>
      <c r="T74" s="129"/>
      <c r="U74" s="129"/>
      <c r="V74" s="129"/>
      <c r="W74" s="129"/>
      <c r="X74" s="129"/>
      <c r="Y74" s="129"/>
      <c r="Z74" s="129"/>
      <c r="AA74" s="129"/>
      <c r="AB74" s="129"/>
      <c r="AC74" s="129"/>
      <c r="AD74" s="129"/>
      <c r="AE74" s="126"/>
    </row>
    <row r="75" spans="2:31" x14ac:dyDescent="0.25">
      <c r="B75" s="126"/>
      <c r="C75" s="126"/>
      <c r="D75" s="126"/>
      <c r="E75" s="126"/>
      <c r="F75" s="165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6"/>
    </row>
    <row r="76" spans="2:31" x14ac:dyDescent="0.25">
      <c r="B76" s="126"/>
      <c r="C76" s="126"/>
      <c r="D76" s="126"/>
      <c r="E76" s="126"/>
      <c r="F76" s="165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9"/>
      <c r="S76" s="129"/>
      <c r="T76" s="129"/>
      <c r="U76" s="129"/>
      <c r="V76" s="129"/>
      <c r="W76" s="129"/>
      <c r="X76" s="129"/>
      <c r="Y76" s="129"/>
      <c r="Z76" s="129"/>
      <c r="AA76" s="129"/>
      <c r="AB76" s="129"/>
      <c r="AC76" s="129"/>
      <c r="AD76" s="129"/>
      <c r="AE76" s="126"/>
    </row>
    <row r="77" spans="2:31" x14ac:dyDescent="0.25">
      <c r="B77" s="126"/>
      <c r="C77" s="126"/>
      <c r="D77" s="126"/>
      <c r="E77" s="126"/>
      <c r="F77" s="165"/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9"/>
      <c r="S77" s="129"/>
      <c r="T77" s="129"/>
      <c r="U77" s="129"/>
      <c r="V77" s="129"/>
      <c r="W77" s="129"/>
      <c r="X77" s="129"/>
      <c r="Y77" s="129"/>
      <c r="Z77" s="129"/>
      <c r="AA77" s="129"/>
      <c r="AB77" s="129"/>
      <c r="AC77" s="129"/>
      <c r="AD77" s="129"/>
      <c r="AE77" s="126"/>
    </row>
    <row r="78" spans="2:31" x14ac:dyDescent="0.25">
      <c r="B78" s="126"/>
      <c r="C78" s="126"/>
      <c r="D78" s="126"/>
      <c r="E78" s="126"/>
      <c r="F78" s="165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9"/>
      <c r="S78" s="129"/>
      <c r="T78" s="129"/>
      <c r="U78" s="129"/>
      <c r="V78" s="129"/>
      <c r="W78" s="129"/>
      <c r="X78" s="129"/>
      <c r="Y78" s="129"/>
      <c r="Z78" s="129"/>
      <c r="AA78" s="129"/>
      <c r="AB78" s="129"/>
      <c r="AC78" s="129"/>
      <c r="AD78" s="129"/>
      <c r="AE78" s="126"/>
    </row>
    <row r="79" spans="2:31" x14ac:dyDescent="0.25">
      <c r="B79" s="126"/>
      <c r="C79" s="126"/>
      <c r="D79" s="126"/>
      <c r="E79" s="126"/>
      <c r="F79" s="165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9"/>
      <c r="S79" s="129"/>
      <c r="T79" s="129"/>
      <c r="U79" s="129"/>
      <c r="V79" s="129"/>
      <c r="W79" s="129"/>
      <c r="X79" s="129"/>
      <c r="Y79" s="129"/>
      <c r="Z79" s="129"/>
      <c r="AA79" s="129"/>
      <c r="AB79" s="129"/>
      <c r="AC79" s="129"/>
      <c r="AD79" s="129"/>
      <c r="AE79" s="126"/>
    </row>
    <row r="80" spans="2:31" x14ac:dyDescent="0.25">
      <c r="B80" s="126"/>
      <c r="C80" s="126"/>
      <c r="D80" s="126"/>
      <c r="E80" s="126"/>
      <c r="F80" s="165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9"/>
      <c r="S80" s="129"/>
      <c r="T80" s="129"/>
      <c r="U80" s="129"/>
      <c r="V80" s="129"/>
      <c r="W80" s="129"/>
      <c r="X80" s="129"/>
      <c r="Y80" s="129"/>
      <c r="Z80" s="129"/>
      <c r="AA80" s="129"/>
      <c r="AB80" s="129"/>
      <c r="AC80" s="129"/>
      <c r="AD80" s="129"/>
      <c r="AE80" s="126"/>
    </row>
    <row r="81" spans="2:31" x14ac:dyDescent="0.25">
      <c r="B81" s="126"/>
      <c r="C81" s="126"/>
      <c r="D81" s="126"/>
      <c r="E81" s="126"/>
      <c r="F81" s="165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26"/>
      <c r="R81" s="129"/>
      <c r="S81" s="129"/>
      <c r="T81" s="129"/>
      <c r="U81" s="129"/>
      <c r="V81" s="129"/>
      <c r="W81" s="129"/>
      <c r="X81" s="129"/>
      <c r="Y81" s="129"/>
      <c r="Z81" s="129"/>
      <c r="AA81" s="129"/>
      <c r="AB81" s="129"/>
      <c r="AC81" s="129"/>
      <c r="AD81" s="129"/>
      <c r="AE81" s="126"/>
    </row>
    <row r="82" spans="2:31" x14ac:dyDescent="0.25">
      <c r="B82" s="126"/>
      <c r="C82" s="126"/>
      <c r="D82" s="126"/>
      <c r="E82" s="126"/>
      <c r="F82" s="165"/>
      <c r="G82" s="126"/>
      <c r="H82" s="126"/>
      <c r="I82" s="126"/>
      <c r="J82" s="126"/>
      <c r="K82" s="126"/>
      <c r="L82" s="126"/>
      <c r="M82" s="126"/>
      <c r="N82" s="126"/>
      <c r="O82" s="126"/>
      <c r="P82" s="126"/>
      <c r="Q82" s="126"/>
      <c r="R82" s="129"/>
      <c r="S82" s="129"/>
      <c r="T82" s="129"/>
      <c r="U82" s="129"/>
      <c r="V82" s="129"/>
      <c r="W82" s="129"/>
      <c r="X82" s="129"/>
      <c r="Y82" s="129"/>
      <c r="Z82" s="129"/>
      <c r="AA82" s="129"/>
      <c r="AB82" s="129"/>
      <c r="AC82" s="129"/>
      <c r="AD82" s="129"/>
      <c r="AE82" s="126"/>
    </row>
    <row r="83" spans="2:31" x14ac:dyDescent="0.25">
      <c r="B83" s="126"/>
      <c r="C83" s="126"/>
      <c r="D83" s="126"/>
      <c r="E83" s="126"/>
      <c r="F83" s="165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Q83" s="126"/>
      <c r="R83" s="129"/>
      <c r="S83" s="129"/>
      <c r="T83" s="129"/>
      <c r="U83" s="129"/>
      <c r="V83" s="129"/>
      <c r="W83" s="129"/>
      <c r="X83" s="129"/>
      <c r="Y83" s="129"/>
      <c r="Z83" s="129"/>
      <c r="AA83" s="129"/>
      <c r="AB83" s="129"/>
      <c r="AC83" s="129"/>
      <c r="AD83" s="129"/>
      <c r="AE83" s="126"/>
    </row>
    <row r="84" spans="2:31" x14ac:dyDescent="0.25">
      <c r="B84" s="126"/>
      <c r="C84" s="126"/>
      <c r="D84" s="126"/>
      <c r="E84" s="126"/>
      <c r="F84" s="165"/>
      <c r="G84" s="126"/>
      <c r="H84" s="126"/>
      <c r="I84" s="126"/>
      <c r="J84" s="126"/>
      <c r="K84" s="126"/>
      <c r="L84" s="126"/>
      <c r="M84" s="126"/>
      <c r="N84" s="126"/>
      <c r="O84" s="126"/>
      <c r="P84" s="126"/>
      <c r="Q84" s="126"/>
      <c r="R84" s="129"/>
      <c r="S84" s="129"/>
      <c r="T84" s="129"/>
      <c r="U84" s="129"/>
      <c r="V84" s="129"/>
      <c r="W84" s="129"/>
      <c r="X84" s="129"/>
      <c r="Y84" s="129"/>
      <c r="Z84" s="129"/>
      <c r="AA84" s="129"/>
      <c r="AB84" s="129"/>
      <c r="AC84" s="129"/>
      <c r="AD84" s="129"/>
      <c r="AE84" s="126"/>
    </row>
    <row r="85" spans="2:31" x14ac:dyDescent="0.25">
      <c r="B85" s="126"/>
      <c r="C85" s="126"/>
      <c r="D85" s="126"/>
      <c r="E85" s="126"/>
      <c r="F85" s="165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26"/>
      <c r="R85" s="129"/>
      <c r="S85" s="129"/>
      <c r="T85" s="129"/>
      <c r="U85" s="129"/>
      <c r="V85" s="129"/>
      <c r="W85" s="129"/>
      <c r="X85" s="129"/>
      <c r="Y85" s="129"/>
      <c r="Z85" s="129"/>
      <c r="AA85" s="129"/>
      <c r="AB85" s="129"/>
      <c r="AC85" s="129"/>
      <c r="AD85" s="129"/>
      <c r="AE85" s="126"/>
    </row>
    <row r="86" spans="2:31" x14ac:dyDescent="0.25">
      <c r="B86" s="126"/>
      <c r="C86" s="126"/>
      <c r="D86" s="126"/>
      <c r="E86" s="126"/>
      <c r="F86" s="165"/>
      <c r="G86" s="126"/>
      <c r="H86" s="126"/>
      <c r="I86" s="126"/>
      <c r="J86" s="126"/>
      <c r="K86" s="126"/>
      <c r="L86" s="126"/>
      <c r="M86" s="126"/>
      <c r="N86" s="126"/>
      <c r="O86" s="126"/>
      <c r="P86" s="126"/>
      <c r="Q86" s="126"/>
      <c r="R86" s="129"/>
      <c r="S86" s="129"/>
      <c r="T86" s="129"/>
      <c r="U86" s="129"/>
      <c r="V86" s="129"/>
      <c r="W86" s="129"/>
      <c r="X86" s="129"/>
      <c r="Y86" s="129"/>
      <c r="Z86" s="129"/>
      <c r="AA86" s="129"/>
      <c r="AB86" s="129"/>
      <c r="AC86" s="129"/>
      <c r="AD86" s="129"/>
      <c r="AE86" s="126"/>
    </row>
    <row r="87" spans="2:31" x14ac:dyDescent="0.25">
      <c r="B87" s="126"/>
      <c r="C87" s="126"/>
      <c r="D87" s="126"/>
      <c r="E87" s="126"/>
      <c r="F87" s="165"/>
      <c r="G87" s="126"/>
      <c r="H87" s="126"/>
      <c r="I87" s="126"/>
      <c r="J87" s="126"/>
      <c r="K87" s="126"/>
      <c r="L87" s="126"/>
      <c r="M87" s="126"/>
      <c r="N87" s="126"/>
      <c r="O87" s="126"/>
      <c r="P87" s="126"/>
      <c r="Q87" s="126"/>
      <c r="R87" s="129"/>
      <c r="S87" s="129"/>
      <c r="T87" s="129"/>
      <c r="U87" s="129"/>
      <c r="V87" s="129"/>
      <c r="W87" s="129"/>
      <c r="X87" s="129"/>
      <c r="Y87" s="129"/>
      <c r="Z87" s="129"/>
      <c r="AA87" s="129"/>
      <c r="AB87" s="129"/>
      <c r="AC87" s="129"/>
      <c r="AD87" s="129"/>
      <c r="AE87" s="126"/>
    </row>
    <row r="88" spans="2:31" x14ac:dyDescent="0.25">
      <c r="B88" s="126"/>
      <c r="C88" s="126"/>
      <c r="D88" s="126"/>
      <c r="E88" s="126"/>
      <c r="F88" s="165"/>
      <c r="G88" s="126"/>
      <c r="H88" s="126"/>
      <c r="I88" s="126"/>
      <c r="J88" s="126"/>
      <c r="K88" s="126"/>
      <c r="L88" s="126"/>
      <c r="M88" s="126"/>
      <c r="N88" s="126"/>
      <c r="O88" s="126"/>
      <c r="P88" s="126"/>
      <c r="Q88" s="126"/>
      <c r="R88" s="129"/>
      <c r="S88" s="129"/>
      <c r="T88" s="129"/>
      <c r="U88" s="129"/>
      <c r="V88" s="129"/>
      <c r="W88" s="129"/>
      <c r="X88" s="129"/>
      <c r="Y88" s="129"/>
      <c r="Z88" s="129"/>
      <c r="AA88" s="129"/>
      <c r="AB88" s="129"/>
      <c r="AC88" s="129"/>
      <c r="AD88" s="129"/>
      <c r="AE88" s="126"/>
    </row>
    <row r="89" spans="2:31" x14ac:dyDescent="0.25">
      <c r="B89" s="126"/>
      <c r="C89" s="126"/>
      <c r="D89" s="126"/>
      <c r="E89" s="126"/>
      <c r="F89" s="165"/>
      <c r="G89" s="126"/>
      <c r="H89" s="126"/>
      <c r="I89" s="126"/>
      <c r="J89" s="126"/>
      <c r="K89" s="126"/>
      <c r="L89" s="126"/>
      <c r="M89" s="126"/>
      <c r="N89" s="126"/>
      <c r="O89" s="126"/>
      <c r="P89" s="126"/>
      <c r="Q89" s="126"/>
      <c r="R89" s="129"/>
      <c r="S89" s="129"/>
      <c r="T89" s="129"/>
      <c r="U89" s="129"/>
      <c r="V89" s="129"/>
      <c r="W89" s="129"/>
      <c r="X89" s="129"/>
      <c r="Y89" s="129"/>
      <c r="Z89" s="129"/>
      <c r="AA89" s="129"/>
      <c r="AB89" s="129"/>
      <c r="AC89" s="129"/>
      <c r="AD89" s="129"/>
      <c r="AE89" s="126"/>
    </row>
    <row r="90" spans="2:31" x14ac:dyDescent="0.25">
      <c r="B90" s="126"/>
      <c r="C90" s="126"/>
      <c r="D90" s="126"/>
      <c r="E90" s="126"/>
      <c r="F90" s="165"/>
      <c r="G90" s="126"/>
      <c r="H90" s="126"/>
      <c r="I90" s="126"/>
      <c r="J90" s="126"/>
      <c r="K90" s="126"/>
      <c r="L90" s="126"/>
      <c r="M90" s="126"/>
      <c r="N90" s="126"/>
      <c r="O90" s="126"/>
      <c r="P90" s="126"/>
      <c r="Q90" s="126"/>
      <c r="R90" s="129"/>
      <c r="S90" s="129"/>
      <c r="T90" s="129"/>
      <c r="U90" s="129"/>
      <c r="V90" s="129"/>
      <c r="W90" s="129"/>
      <c r="X90" s="129"/>
      <c r="Y90" s="129"/>
      <c r="Z90" s="129"/>
      <c r="AA90" s="129"/>
      <c r="AB90" s="129"/>
      <c r="AC90" s="129"/>
      <c r="AD90" s="129"/>
      <c r="AE90" s="126"/>
    </row>
    <row r="91" spans="2:31" x14ac:dyDescent="0.25">
      <c r="B91" s="126"/>
      <c r="C91" s="126"/>
      <c r="D91" s="126"/>
      <c r="E91" s="126"/>
      <c r="F91" s="165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26"/>
      <c r="R91" s="129"/>
      <c r="S91" s="129"/>
      <c r="T91" s="129"/>
      <c r="U91" s="129"/>
      <c r="V91" s="129"/>
      <c r="W91" s="129"/>
      <c r="X91" s="129"/>
      <c r="Y91" s="129"/>
      <c r="Z91" s="129"/>
      <c r="AA91" s="129"/>
      <c r="AB91" s="129"/>
      <c r="AC91" s="129"/>
      <c r="AD91" s="129"/>
      <c r="AE91" s="126"/>
    </row>
    <row r="92" spans="2:31" x14ac:dyDescent="0.25">
      <c r="B92" s="126"/>
      <c r="C92" s="126"/>
      <c r="D92" s="126"/>
      <c r="E92" s="126"/>
      <c r="F92" s="165"/>
      <c r="G92" s="126"/>
      <c r="H92" s="126"/>
      <c r="I92" s="126"/>
      <c r="J92" s="126"/>
      <c r="K92" s="126"/>
      <c r="L92" s="126"/>
      <c r="M92" s="126"/>
      <c r="N92" s="126"/>
      <c r="O92" s="126"/>
      <c r="P92" s="126"/>
      <c r="Q92" s="126"/>
      <c r="R92" s="129"/>
      <c r="S92" s="129"/>
      <c r="T92" s="129"/>
      <c r="U92" s="129"/>
      <c r="V92" s="129"/>
      <c r="W92" s="129"/>
      <c r="X92" s="129"/>
      <c r="Y92" s="129"/>
      <c r="Z92" s="129"/>
      <c r="AA92" s="129"/>
      <c r="AB92" s="129"/>
      <c r="AC92" s="129"/>
      <c r="AD92" s="129"/>
      <c r="AE92" s="126"/>
    </row>
    <row r="93" spans="2:31" x14ac:dyDescent="0.25">
      <c r="B93" s="126"/>
      <c r="C93" s="126"/>
      <c r="D93" s="126"/>
      <c r="E93" s="126"/>
      <c r="F93" s="165"/>
      <c r="G93" s="126"/>
      <c r="H93" s="126"/>
      <c r="I93" s="126"/>
      <c r="J93" s="126"/>
      <c r="K93" s="126"/>
      <c r="L93" s="126"/>
      <c r="M93" s="126"/>
      <c r="N93" s="126"/>
      <c r="O93" s="126"/>
      <c r="P93" s="126"/>
      <c r="Q93" s="126"/>
      <c r="R93" s="129"/>
      <c r="S93" s="129"/>
      <c r="T93" s="129"/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6"/>
    </row>
    <row r="94" spans="2:31" x14ac:dyDescent="0.25">
      <c r="B94" s="126"/>
      <c r="C94" s="126"/>
      <c r="D94" s="126"/>
      <c r="E94" s="126"/>
      <c r="F94" s="165"/>
      <c r="G94" s="126"/>
      <c r="H94" s="126"/>
      <c r="I94" s="126"/>
      <c r="J94" s="126"/>
      <c r="K94" s="126"/>
      <c r="L94" s="126"/>
      <c r="M94" s="126"/>
      <c r="N94" s="126"/>
      <c r="O94" s="126"/>
      <c r="P94" s="126"/>
      <c r="Q94" s="126"/>
      <c r="R94" s="129"/>
      <c r="S94" s="129"/>
      <c r="T94" s="129"/>
      <c r="U94" s="129"/>
      <c r="V94" s="129"/>
      <c r="W94" s="129"/>
      <c r="X94" s="129"/>
      <c r="Y94" s="129"/>
      <c r="Z94" s="129"/>
      <c r="AA94" s="129"/>
      <c r="AB94" s="129"/>
      <c r="AC94" s="129"/>
      <c r="AD94" s="129"/>
      <c r="AE94" s="126"/>
    </row>
    <row r="95" spans="2:31" x14ac:dyDescent="0.25">
      <c r="B95" s="126"/>
      <c r="C95" s="126"/>
      <c r="D95" s="126"/>
      <c r="E95" s="126"/>
      <c r="F95" s="165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9"/>
      <c r="S95" s="129"/>
      <c r="T95" s="129"/>
      <c r="U95" s="129"/>
      <c r="V95" s="129"/>
      <c r="W95" s="129"/>
      <c r="X95" s="129"/>
      <c r="Y95" s="129"/>
      <c r="Z95" s="129"/>
      <c r="AA95" s="129"/>
      <c r="AB95" s="129"/>
      <c r="AC95" s="129"/>
      <c r="AD95" s="129"/>
      <c r="AE95" s="126"/>
    </row>
    <row r="96" spans="2:31" x14ac:dyDescent="0.25">
      <c r="B96" s="126"/>
      <c r="C96" s="126"/>
      <c r="D96" s="126"/>
      <c r="E96" s="126"/>
      <c r="F96" s="165"/>
      <c r="G96" s="126"/>
      <c r="H96" s="126"/>
      <c r="I96" s="126"/>
      <c r="J96" s="126"/>
      <c r="K96" s="126"/>
      <c r="L96" s="126"/>
      <c r="M96" s="126"/>
      <c r="N96" s="126"/>
      <c r="O96" s="126"/>
      <c r="P96" s="126"/>
      <c r="Q96" s="126"/>
      <c r="R96" s="129"/>
      <c r="S96" s="129"/>
      <c r="T96" s="129"/>
      <c r="U96" s="129"/>
      <c r="V96" s="129"/>
      <c r="W96" s="129"/>
      <c r="X96" s="129"/>
      <c r="Y96" s="129"/>
      <c r="Z96" s="129"/>
      <c r="AA96" s="129"/>
      <c r="AB96" s="129"/>
      <c r="AC96" s="129"/>
      <c r="AD96" s="129"/>
      <c r="AE96" s="126"/>
    </row>
    <row r="97" spans="2:31" x14ac:dyDescent="0.25">
      <c r="B97" s="126"/>
      <c r="C97" s="126"/>
      <c r="D97" s="126"/>
      <c r="E97" s="126"/>
      <c r="F97" s="165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26"/>
      <c r="R97" s="129"/>
      <c r="S97" s="129"/>
      <c r="T97" s="129"/>
      <c r="U97" s="129"/>
      <c r="V97" s="129"/>
      <c r="W97" s="129"/>
      <c r="X97" s="129"/>
      <c r="Y97" s="129"/>
      <c r="Z97" s="129"/>
      <c r="AA97" s="129"/>
      <c r="AB97" s="129"/>
      <c r="AC97" s="129"/>
      <c r="AD97" s="129"/>
      <c r="AE97" s="126"/>
    </row>
    <row r="98" spans="2:31" x14ac:dyDescent="0.25">
      <c r="B98" s="126"/>
      <c r="C98" s="126"/>
      <c r="D98" s="126"/>
      <c r="E98" s="126"/>
      <c r="F98" s="165"/>
      <c r="G98" s="126"/>
      <c r="H98" s="126"/>
      <c r="I98" s="126"/>
      <c r="J98" s="126"/>
      <c r="K98" s="126"/>
      <c r="L98" s="126"/>
      <c r="M98" s="126"/>
      <c r="N98" s="126"/>
      <c r="O98" s="126"/>
      <c r="P98" s="126"/>
      <c r="Q98" s="126"/>
      <c r="R98" s="129"/>
      <c r="S98" s="129"/>
      <c r="T98" s="129"/>
      <c r="U98" s="129"/>
      <c r="V98" s="129"/>
      <c r="W98" s="129"/>
      <c r="X98" s="129"/>
      <c r="Y98" s="129"/>
      <c r="Z98" s="129"/>
      <c r="AA98" s="129"/>
      <c r="AB98" s="129"/>
      <c r="AC98" s="129"/>
      <c r="AD98" s="129"/>
      <c r="AE98" s="126"/>
    </row>
    <row r="99" spans="2:31" x14ac:dyDescent="0.25">
      <c r="B99" s="126"/>
      <c r="C99" s="126"/>
      <c r="D99" s="126"/>
      <c r="E99" s="126"/>
      <c r="F99" s="165"/>
      <c r="G99" s="126"/>
      <c r="H99" s="126"/>
      <c r="I99" s="126"/>
      <c r="J99" s="126"/>
      <c r="K99" s="126"/>
      <c r="L99" s="126"/>
      <c r="M99" s="126"/>
      <c r="N99" s="126"/>
      <c r="O99" s="126"/>
      <c r="P99" s="126"/>
      <c r="Q99" s="126"/>
      <c r="R99" s="129"/>
      <c r="S99" s="129"/>
      <c r="T99" s="129"/>
      <c r="U99" s="129"/>
      <c r="V99" s="129"/>
      <c r="W99" s="129"/>
      <c r="X99" s="129"/>
      <c r="Y99" s="129"/>
      <c r="Z99" s="129"/>
      <c r="AA99" s="129"/>
      <c r="AB99" s="129"/>
      <c r="AC99" s="129"/>
      <c r="AD99" s="129"/>
      <c r="AE99" s="126"/>
    </row>
    <row r="100" spans="2:31" x14ac:dyDescent="0.25">
      <c r="B100" s="126"/>
      <c r="C100" s="126"/>
      <c r="D100" s="126"/>
      <c r="E100" s="126"/>
      <c r="F100" s="165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26"/>
      <c r="R100" s="129"/>
      <c r="S100" s="129"/>
      <c r="T100" s="129"/>
      <c r="U100" s="129"/>
      <c r="V100" s="129"/>
      <c r="W100" s="129"/>
      <c r="X100" s="129"/>
      <c r="Y100" s="129"/>
      <c r="Z100" s="129"/>
      <c r="AA100" s="129"/>
      <c r="AB100" s="129"/>
      <c r="AC100" s="129"/>
      <c r="AD100" s="129"/>
      <c r="AE100" s="126"/>
    </row>
    <row r="101" spans="2:31" x14ac:dyDescent="0.25">
      <c r="B101" s="126"/>
      <c r="C101" s="126"/>
      <c r="D101" s="126"/>
      <c r="E101" s="126"/>
      <c r="F101" s="165"/>
      <c r="G101" s="126"/>
      <c r="H101" s="126"/>
      <c r="I101" s="126"/>
      <c r="J101" s="126"/>
      <c r="K101" s="126"/>
      <c r="L101" s="126"/>
      <c r="M101" s="126"/>
      <c r="N101" s="126"/>
      <c r="O101" s="126"/>
      <c r="P101" s="126"/>
      <c r="Q101" s="126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6"/>
    </row>
    <row r="102" spans="2:31" x14ac:dyDescent="0.25">
      <c r="B102" s="126"/>
      <c r="C102" s="126"/>
      <c r="D102" s="126"/>
      <c r="E102" s="126"/>
      <c r="F102" s="165"/>
      <c r="G102" s="126"/>
      <c r="H102" s="126"/>
      <c r="I102" s="126"/>
      <c r="J102" s="126"/>
      <c r="K102" s="126"/>
      <c r="L102" s="126"/>
      <c r="M102" s="126"/>
      <c r="N102" s="126"/>
      <c r="O102" s="126"/>
      <c r="P102" s="126"/>
      <c r="Q102" s="126"/>
      <c r="R102" s="129"/>
      <c r="S102" s="129"/>
      <c r="T102" s="129"/>
      <c r="U102" s="129"/>
      <c r="V102" s="129"/>
      <c r="W102" s="129"/>
      <c r="X102" s="129"/>
      <c r="Y102" s="129"/>
      <c r="Z102" s="129"/>
      <c r="AA102" s="129"/>
      <c r="AB102" s="129"/>
      <c r="AC102" s="129"/>
      <c r="AD102" s="129"/>
      <c r="AE102" s="126"/>
    </row>
    <row r="103" spans="2:31" x14ac:dyDescent="0.25">
      <c r="B103" s="126"/>
      <c r="C103" s="126"/>
      <c r="D103" s="126"/>
      <c r="E103" s="126"/>
      <c r="F103" s="165"/>
      <c r="G103" s="126"/>
      <c r="H103" s="126"/>
      <c r="I103" s="126"/>
      <c r="J103" s="126"/>
      <c r="K103" s="126"/>
      <c r="L103" s="126"/>
      <c r="M103" s="126"/>
      <c r="N103" s="126"/>
      <c r="O103" s="126"/>
      <c r="P103" s="126"/>
      <c r="Q103" s="126"/>
      <c r="R103" s="129"/>
      <c r="S103" s="129"/>
      <c r="T103" s="129"/>
      <c r="U103" s="129"/>
      <c r="V103" s="129"/>
      <c r="W103" s="129"/>
      <c r="X103" s="129"/>
      <c r="Y103" s="129"/>
      <c r="Z103" s="129"/>
      <c r="AA103" s="129"/>
      <c r="AB103" s="129"/>
      <c r="AC103" s="129"/>
      <c r="AD103" s="129"/>
      <c r="AE103" s="126"/>
    </row>
    <row r="104" spans="2:31" x14ac:dyDescent="0.25">
      <c r="B104" s="126"/>
      <c r="C104" s="126"/>
      <c r="D104" s="126"/>
      <c r="E104" s="126"/>
      <c r="F104" s="165"/>
      <c r="G104" s="126"/>
      <c r="H104" s="126"/>
      <c r="I104" s="126"/>
      <c r="J104" s="126"/>
      <c r="K104" s="126"/>
      <c r="L104" s="126"/>
      <c r="M104" s="126"/>
      <c r="N104" s="126"/>
      <c r="O104" s="126"/>
      <c r="P104" s="126"/>
      <c r="Q104" s="126"/>
      <c r="R104" s="129"/>
      <c r="S104" s="129"/>
      <c r="T104" s="129"/>
      <c r="U104" s="129"/>
      <c r="V104" s="129"/>
      <c r="W104" s="129"/>
      <c r="X104" s="129"/>
      <c r="Y104" s="129"/>
      <c r="Z104" s="129"/>
      <c r="AA104" s="129"/>
      <c r="AB104" s="129"/>
      <c r="AC104" s="129"/>
      <c r="AD104" s="129"/>
      <c r="AE104" s="126"/>
    </row>
    <row r="105" spans="2:31" x14ac:dyDescent="0.25">
      <c r="B105" s="126"/>
      <c r="C105" s="126"/>
      <c r="D105" s="126"/>
      <c r="E105" s="126"/>
      <c r="F105" s="165"/>
      <c r="G105" s="126"/>
      <c r="H105" s="126"/>
      <c r="I105" s="126"/>
      <c r="J105" s="126"/>
      <c r="K105" s="126"/>
      <c r="L105" s="126"/>
      <c r="M105" s="126"/>
      <c r="N105" s="126"/>
      <c r="O105" s="126"/>
      <c r="P105" s="126"/>
      <c r="Q105" s="126"/>
      <c r="R105" s="129"/>
      <c r="S105" s="129"/>
      <c r="T105" s="129"/>
      <c r="U105" s="129"/>
      <c r="V105" s="129"/>
      <c r="W105" s="129"/>
      <c r="X105" s="129"/>
      <c r="Y105" s="129"/>
      <c r="Z105" s="129"/>
      <c r="AA105" s="129"/>
      <c r="AB105" s="129"/>
      <c r="AC105" s="129"/>
      <c r="AD105" s="129"/>
      <c r="AE105" s="126"/>
    </row>
    <row r="106" spans="2:31" x14ac:dyDescent="0.25">
      <c r="B106" s="126"/>
      <c r="C106" s="126"/>
      <c r="D106" s="126"/>
      <c r="E106" s="126"/>
      <c r="F106" s="165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9"/>
      <c r="S106" s="129"/>
      <c r="T106" s="129"/>
      <c r="U106" s="129"/>
      <c r="V106" s="129"/>
      <c r="W106" s="129"/>
      <c r="X106" s="129"/>
      <c r="Y106" s="129"/>
      <c r="Z106" s="129"/>
      <c r="AA106" s="129"/>
      <c r="AB106" s="129"/>
      <c r="AC106" s="129"/>
      <c r="AD106" s="129"/>
      <c r="AE106" s="126"/>
    </row>
    <row r="107" spans="2:31" x14ac:dyDescent="0.25">
      <c r="B107" s="126"/>
      <c r="C107" s="126"/>
      <c r="D107" s="126"/>
      <c r="E107" s="126"/>
      <c r="F107" s="165"/>
      <c r="G107" s="126"/>
      <c r="H107" s="126"/>
      <c r="I107" s="126"/>
      <c r="J107" s="126"/>
      <c r="K107" s="126"/>
      <c r="L107" s="126"/>
      <c r="M107" s="126"/>
      <c r="N107" s="126"/>
      <c r="O107" s="126"/>
      <c r="P107" s="126"/>
      <c r="Q107" s="126"/>
      <c r="R107" s="129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6"/>
    </row>
    <row r="108" spans="2:31" x14ac:dyDescent="0.25">
      <c r="B108" s="126"/>
      <c r="C108" s="126"/>
      <c r="D108" s="126"/>
      <c r="E108" s="126"/>
      <c r="F108" s="165"/>
      <c r="G108" s="126"/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9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6"/>
    </row>
    <row r="109" spans="2:31" x14ac:dyDescent="0.25">
      <c r="B109" s="126"/>
      <c r="C109" s="126"/>
      <c r="D109" s="126"/>
      <c r="E109" s="126"/>
      <c r="F109" s="165"/>
      <c r="G109" s="126"/>
      <c r="H109" s="126"/>
      <c r="I109" s="126"/>
      <c r="J109" s="126"/>
      <c r="K109" s="126"/>
      <c r="L109" s="126"/>
      <c r="M109" s="126"/>
      <c r="N109" s="126"/>
      <c r="O109" s="126"/>
      <c r="P109" s="126"/>
      <c r="Q109" s="126"/>
      <c r="R109" s="129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6"/>
    </row>
    <row r="110" spans="2:31" x14ac:dyDescent="0.25">
      <c r="B110" s="126"/>
      <c r="C110" s="126"/>
      <c r="D110" s="126"/>
      <c r="E110" s="126"/>
      <c r="F110" s="165"/>
      <c r="G110" s="126"/>
      <c r="H110" s="126"/>
      <c r="I110" s="126"/>
      <c r="J110" s="126"/>
      <c r="K110" s="126"/>
      <c r="L110" s="126"/>
      <c r="M110" s="126"/>
      <c r="N110" s="126"/>
      <c r="O110" s="126"/>
      <c r="P110" s="126"/>
      <c r="Q110" s="126"/>
      <c r="R110" s="129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6"/>
    </row>
    <row r="111" spans="2:31" x14ac:dyDescent="0.25">
      <c r="B111" s="126"/>
      <c r="C111" s="126"/>
      <c r="D111" s="126"/>
      <c r="E111" s="126"/>
      <c r="F111" s="165"/>
      <c r="G111" s="126"/>
      <c r="H111" s="126"/>
      <c r="I111" s="126"/>
      <c r="J111" s="126"/>
      <c r="K111" s="126"/>
      <c r="L111" s="126"/>
      <c r="M111" s="126"/>
      <c r="N111" s="126"/>
      <c r="O111" s="126"/>
      <c r="P111" s="126"/>
      <c r="Q111" s="126"/>
      <c r="R111" s="129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6"/>
    </row>
    <row r="112" spans="2:31" x14ac:dyDescent="0.25">
      <c r="B112" s="126"/>
      <c r="C112" s="126"/>
      <c r="D112" s="126"/>
      <c r="E112" s="126"/>
      <c r="F112" s="165"/>
      <c r="G112" s="126"/>
      <c r="H112" s="126"/>
      <c r="I112" s="126"/>
      <c r="J112" s="126"/>
      <c r="K112" s="126"/>
      <c r="L112" s="126"/>
      <c r="M112" s="126"/>
      <c r="N112" s="126"/>
      <c r="O112" s="126"/>
      <c r="P112" s="126"/>
      <c r="Q112" s="126"/>
      <c r="R112" s="129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6"/>
    </row>
    <row r="113" spans="2:31" x14ac:dyDescent="0.25">
      <c r="B113" s="126"/>
      <c r="C113" s="126"/>
      <c r="D113" s="126"/>
      <c r="E113" s="126"/>
      <c r="F113" s="165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26"/>
      <c r="R113" s="129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6"/>
    </row>
    <row r="114" spans="2:31" x14ac:dyDescent="0.25">
      <c r="B114" s="126"/>
      <c r="C114" s="126"/>
      <c r="D114" s="126"/>
      <c r="E114" s="126"/>
      <c r="F114" s="165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9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6"/>
    </row>
    <row r="115" spans="2:31" x14ac:dyDescent="0.25">
      <c r="B115" s="126"/>
      <c r="C115" s="126"/>
      <c r="D115" s="126"/>
      <c r="E115" s="126"/>
      <c r="F115" s="165"/>
      <c r="G115" s="126"/>
      <c r="H115" s="126"/>
      <c r="I115" s="126"/>
      <c r="J115" s="126"/>
      <c r="K115" s="126"/>
      <c r="L115" s="126"/>
      <c r="M115" s="126"/>
      <c r="N115" s="126"/>
      <c r="O115" s="126"/>
      <c r="P115" s="126"/>
      <c r="Q115" s="126"/>
      <c r="R115" s="129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6"/>
    </row>
    <row r="116" spans="2:31" x14ac:dyDescent="0.25">
      <c r="B116" s="126"/>
      <c r="C116" s="126"/>
      <c r="D116" s="126"/>
      <c r="E116" s="126"/>
      <c r="F116" s="165"/>
      <c r="G116" s="126"/>
      <c r="H116" s="126"/>
      <c r="I116" s="126"/>
      <c r="J116" s="126"/>
      <c r="K116" s="126"/>
      <c r="L116" s="126"/>
      <c r="M116" s="126"/>
      <c r="N116" s="126"/>
      <c r="O116" s="126"/>
      <c r="P116" s="126"/>
      <c r="Q116" s="126"/>
      <c r="R116" s="129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6"/>
    </row>
    <row r="117" spans="2:31" x14ac:dyDescent="0.25">
      <c r="B117" s="126"/>
      <c r="C117" s="126"/>
      <c r="D117" s="126"/>
      <c r="E117" s="126"/>
      <c r="F117" s="165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26"/>
      <c r="R117" s="129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6"/>
    </row>
    <row r="118" spans="2:31" x14ac:dyDescent="0.25">
      <c r="B118" s="126"/>
      <c r="C118" s="126"/>
      <c r="D118" s="126"/>
      <c r="E118" s="126"/>
      <c r="F118" s="165"/>
      <c r="G118" s="126"/>
      <c r="H118" s="126"/>
      <c r="I118" s="126"/>
      <c r="J118" s="126"/>
      <c r="K118" s="126"/>
      <c r="L118" s="126"/>
      <c r="M118" s="126"/>
      <c r="N118" s="126"/>
      <c r="O118" s="126"/>
      <c r="P118" s="126"/>
      <c r="Q118" s="126"/>
      <c r="R118" s="129"/>
      <c r="S118" s="129"/>
      <c r="T118" s="129"/>
      <c r="U118" s="12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6"/>
    </row>
    <row r="119" spans="2:31" x14ac:dyDescent="0.25">
      <c r="B119" s="126"/>
      <c r="C119" s="126"/>
      <c r="D119" s="126"/>
      <c r="E119" s="126"/>
      <c r="F119" s="165"/>
      <c r="G119" s="126"/>
      <c r="H119" s="126"/>
      <c r="I119" s="126"/>
      <c r="J119" s="126"/>
      <c r="K119" s="126"/>
      <c r="L119" s="126"/>
      <c r="M119" s="126"/>
      <c r="N119" s="126"/>
      <c r="O119" s="126"/>
      <c r="P119" s="126"/>
      <c r="Q119" s="126"/>
      <c r="R119" s="129"/>
      <c r="S119" s="129"/>
      <c r="T119" s="129"/>
      <c r="U119" s="129"/>
      <c r="V119" s="129"/>
      <c r="W119" s="129"/>
      <c r="X119" s="129"/>
      <c r="Y119" s="129"/>
      <c r="Z119" s="129"/>
      <c r="AA119" s="129"/>
      <c r="AB119" s="129"/>
      <c r="AC119" s="129"/>
      <c r="AD119" s="129"/>
      <c r="AE119" s="126"/>
    </row>
    <row r="120" spans="2:31" x14ac:dyDescent="0.25">
      <c r="B120" s="126"/>
      <c r="C120" s="126"/>
      <c r="D120" s="126"/>
      <c r="E120" s="126"/>
      <c r="F120" s="165"/>
      <c r="G120" s="126"/>
      <c r="H120" s="126"/>
      <c r="I120" s="126"/>
      <c r="J120" s="126"/>
      <c r="K120" s="126"/>
      <c r="L120" s="126"/>
      <c r="M120" s="126"/>
      <c r="N120" s="126"/>
      <c r="O120" s="126"/>
      <c r="P120" s="126"/>
      <c r="Q120" s="126"/>
      <c r="R120" s="129"/>
      <c r="S120" s="129"/>
      <c r="T120" s="129"/>
      <c r="U120" s="129"/>
      <c r="V120" s="129"/>
      <c r="W120" s="129"/>
      <c r="X120" s="129"/>
      <c r="Y120" s="129"/>
      <c r="Z120" s="129"/>
      <c r="AA120" s="129"/>
      <c r="AB120" s="129"/>
      <c r="AC120" s="129"/>
      <c r="AD120" s="129"/>
      <c r="AE120" s="126"/>
    </row>
    <row r="121" spans="2:31" x14ac:dyDescent="0.25">
      <c r="B121" s="126"/>
      <c r="C121" s="126"/>
      <c r="D121" s="126"/>
      <c r="E121" s="126"/>
      <c r="F121" s="165"/>
      <c r="G121" s="126"/>
      <c r="H121" s="126"/>
      <c r="I121" s="126"/>
      <c r="J121" s="126"/>
      <c r="K121" s="126"/>
      <c r="L121" s="126"/>
      <c r="M121" s="126"/>
      <c r="N121" s="126"/>
      <c r="O121" s="126"/>
      <c r="P121" s="126"/>
      <c r="Q121" s="126"/>
      <c r="R121" s="129"/>
      <c r="S121" s="129"/>
      <c r="T121" s="129"/>
      <c r="U121" s="129"/>
      <c r="V121" s="129"/>
      <c r="W121" s="129"/>
      <c r="X121" s="129"/>
      <c r="Y121" s="129"/>
      <c r="Z121" s="129"/>
      <c r="AA121" s="129"/>
      <c r="AB121" s="129"/>
      <c r="AC121" s="129"/>
      <c r="AD121" s="129"/>
      <c r="AE121" s="126"/>
    </row>
    <row r="122" spans="2:31" x14ac:dyDescent="0.25">
      <c r="B122" s="126"/>
      <c r="C122" s="126"/>
      <c r="D122" s="126"/>
      <c r="E122" s="126"/>
      <c r="F122" s="165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9"/>
      <c r="S122" s="129"/>
      <c r="T122" s="129"/>
      <c r="U122" s="129"/>
      <c r="V122" s="129"/>
      <c r="W122" s="129"/>
      <c r="X122" s="129"/>
      <c r="Y122" s="129"/>
      <c r="Z122" s="129"/>
      <c r="AA122" s="129"/>
      <c r="AB122" s="129"/>
      <c r="AC122" s="129"/>
      <c r="AD122" s="129"/>
      <c r="AE122" s="126"/>
    </row>
    <row r="123" spans="2:31" x14ac:dyDescent="0.25">
      <c r="B123" s="126"/>
      <c r="C123" s="126"/>
      <c r="D123" s="126"/>
      <c r="E123" s="126"/>
      <c r="F123" s="165"/>
      <c r="G123" s="126"/>
      <c r="H123" s="126"/>
      <c r="I123" s="126"/>
      <c r="J123" s="126"/>
      <c r="K123" s="126"/>
      <c r="L123" s="126"/>
      <c r="M123" s="126"/>
      <c r="N123" s="126"/>
      <c r="O123" s="126"/>
      <c r="P123" s="126"/>
      <c r="Q123" s="126"/>
      <c r="R123" s="129"/>
      <c r="S123" s="129"/>
      <c r="T123" s="129"/>
      <c r="U123" s="129"/>
      <c r="V123" s="129"/>
      <c r="W123" s="129"/>
      <c r="X123" s="129"/>
      <c r="Y123" s="129"/>
      <c r="Z123" s="129"/>
      <c r="AA123" s="129"/>
      <c r="AB123" s="129"/>
      <c r="AC123" s="129"/>
      <c r="AD123" s="129"/>
      <c r="AE123" s="126"/>
    </row>
    <row r="124" spans="2:31" x14ac:dyDescent="0.25">
      <c r="B124" s="126"/>
      <c r="C124" s="126"/>
      <c r="D124" s="126"/>
      <c r="E124" s="126"/>
      <c r="F124" s="165"/>
      <c r="G124" s="126"/>
      <c r="H124" s="126"/>
      <c r="I124" s="126"/>
      <c r="J124" s="126"/>
      <c r="K124" s="126"/>
      <c r="L124" s="126"/>
      <c r="M124" s="126"/>
      <c r="N124" s="126"/>
      <c r="O124" s="126"/>
      <c r="P124" s="126"/>
      <c r="Q124" s="126"/>
      <c r="R124" s="129"/>
      <c r="S124" s="129"/>
      <c r="T124" s="129"/>
      <c r="U124" s="129"/>
      <c r="V124" s="129"/>
      <c r="W124" s="129"/>
      <c r="X124" s="129"/>
      <c r="Y124" s="129"/>
      <c r="Z124" s="129"/>
      <c r="AA124" s="129"/>
      <c r="AB124" s="129"/>
      <c r="AC124" s="129"/>
      <c r="AD124" s="129"/>
      <c r="AE124" s="126"/>
    </row>
    <row r="125" spans="2:31" x14ac:dyDescent="0.25">
      <c r="B125" s="126"/>
      <c r="C125" s="126"/>
      <c r="D125" s="126"/>
      <c r="E125" s="126"/>
      <c r="F125" s="165"/>
      <c r="G125" s="126"/>
      <c r="H125" s="126"/>
      <c r="I125" s="126"/>
      <c r="J125" s="126"/>
      <c r="K125" s="126"/>
      <c r="L125" s="126"/>
      <c r="M125" s="126"/>
      <c r="N125" s="126"/>
      <c r="O125" s="126"/>
      <c r="P125" s="126"/>
      <c r="Q125" s="126"/>
      <c r="R125" s="129"/>
      <c r="S125" s="129"/>
      <c r="T125" s="129"/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6"/>
    </row>
    <row r="126" spans="2:31" x14ac:dyDescent="0.25">
      <c r="B126" s="126"/>
      <c r="C126" s="126"/>
      <c r="D126" s="126"/>
      <c r="E126" s="126"/>
      <c r="F126" s="165"/>
      <c r="G126" s="126"/>
      <c r="H126" s="126"/>
      <c r="I126" s="126"/>
      <c r="J126" s="126"/>
      <c r="K126" s="126"/>
      <c r="L126" s="126"/>
      <c r="M126" s="126"/>
      <c r="N126" s="126"/>
      <c r="O126" s="126"/>
      <c r="P126" s="126"/>
      <c r="Q126" s="126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6"/>
    </row>
    <row r="127" spans="2:31" x14ac:dyDescent="0.25">
      <c r="B127" s="126"/>
      <c r="C127" s="126"/>
      <c r="D127" s="126"/>
      <c r="E127" s="126"/>
      <c r="F127" s="165"/>
      <c r="G127" s="126"/>
      <c r="H127" s="126"/>
      <c r="I127" s="126"/>
      <c r="J127" s="126"/>
      <c r="K127" s="126"/>
      <c r="L127" s="126"/>
      <c r="M127" s="126"/>
      <c r="N127" s="126"/>
      <c r="O127" s="126"/>
      <c r="P127" s="126"/>
      <c r="Q127" s="126"/>
      <c r="R127" s="129"/>
      <c r="S127" s="129"/>
      <c r="T127" s="129"/>
      <c r="U127" s="129"/>
      <c r="V127" s="129"/>
      <c r="W127" s="129"/>
      <c r="X127" s="129"/>
      <c r="Y127" s="129"/>
      <c r="Z127" s="129"/>
      <c r="AA127" s="129"/>
      <c r="AB127" s="129"/>
      <c r="AC127" s="129"/>
      <c r="AD127" s="129"/>
      <c r="AE127" s="126"/>
    </row>
    <row r="128" spans="2:31" x14ac:dyDescent="0.25">
      <c r="B128" s="126"/>
      <c r="C128" s="126"/>
      <c r="D128" s="126"/>
      <c r="E128" s="126"/>
      <c r="F128" s="165"/>
      <c r="G128" s="126"/>
      <c r="H128" s="126"/>
      <c r="I128" s="126"/>
      <c r="J128" s="126"/>
      <c r="K128" s="126"/>
      <c r="L128" s="126"/>
      <c r="M128" s="126"/>
      <c r="N128" s="126"/>
      <c r="O128" s="126"/>
      <c r="P128" s="126"/>
      <c r="Q128" s="126"/>
      <c r="R128" s="129"/>
      <c r="S128" s="129"/>
      <c r="T128" s="129"/>
      <c r="U128" s="129"/>
      <c r="V128" s="129"/>
      <c r="W128" s="129"/>
      <c r="X128" s="129"/>
      <c r="Y128" s="129"/>
      <c r="Z128" s="129"/>
      <c r="AA128" s="129"/>
      <c r="AB128" s="129"/>
      <c r="AC128" s="129"/>
      <c r="AD128" s="129"/>
      <c r="AE128" s="126"/>
    </row>
    <row r="129" spans="2:31" x14ac:dyDescent="0.25">
      <c r="B129" s="126"/>
      <c r="C129" s="126"/>
      <c r="D129" s="126"/>
      <c r="E129" s="126"/>
      <c r="F129" s="165"/>
      <c r="G129" s="126"/>
      <c r="H129" s="126"/>
      <c r="I129" s="126"/>
      <c r="J129" s="126"/>
      <c r="K129" s="126"/>
      <c r="L129" s="126"/>
      <c r="M129" s="126"/>
      <c r="N129" s="126"/>
      <c r="O129" s="126"/>
      <c r="P129" s="126"/>
      <c r="Q129" s="126"/>
      <c r="R129" s="129"/>
      <c r="S129" s="129"/>
      <c r="T129" s="129"/>
      <c r="U129" s="129"/>
      <c r="V129" s="129"/>
      <c r="W129" s="129"/>
      <c r="X129" s="129"/>
      <c r="Y129" s="129"/>
      <c r="Z129" s="129"/>
      <c r="AA129" s="129"/>
      <c r="AB129" s="129"/>
      <c r="AC129" s="129"/>
      <c r="AD129" s="129"/>
      <c r="AE129" s="126"/>
    </row>
    <row r="130" spans="2:31" x14ac:dyDescent="0.25">
      <c r="B130" s="126"/>
      <c r="C130" s="126"/>
      <c r="D130" s="126"/>
      <c r="E130" s="126"/>
      <c r="F130" s="165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26"/>
      <c r="R130" s="129"/>
      <c r="S130" s="129"/>
      <c r="T130" s="129"/>
      <c r="U130" s="129"/>
      <c r="V130" s="129"/>
      <c r="W130" s="129"/>
      <c r="X130" s="129"/>
      <c r="Y130" s="129"/>
      <c r="Z130" s="129"/>
      <c r="AA130" s="129"/>
      <c r="AB130" s="129"/>
      <c r="AC130" s="129"/>
      <c r="AD130" s="129"/>
      <c r="AE130" s="126"/>
    </row>
    <row r="131" spans="2:31" x14ac:dyDescent="0.25">
      <c r="B131" s="126"/>
      <c r="C131" s="126"/>
      <c r="D131" s="126"/>
      <c r="E131" s="126"/>
      <c r="F131" s="165"/>
      <c r="G131" s="126"/>
      <c r="H131" s="126"/>
      <c r="I131" s="126"/>
      <c r="J131" s="126"/>
      <c r="K131" s="126"/>
      <c r="L131" s="126"/>
      <c r="M131" s="126"/>
      <c r="N131" s="126"/>
      <c r="O131" s="126"/>
      <c r="P131" s="126"/>
      <c r="Q131" s="126"/>
      <c r="R131" s="129"/>
      <c r="S131" s="129"/>
      <c r="T131" s="129"/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6"/>
    </row>
    <row r="132" spans="2:31" x14ac:dyDescent="0.25">
      <c r="B132" s="126"/>
      <c r="C132" s="126"/>
      <c r="D132" s="126"/>
      <c r="E132" s="126"/>
      <c r="F132" s="165"/>
      <c r="G132" s="126"/>
      <c r="H132" s="126"/>
      <c r="I132" s="126"/>
      <c r="J132" s="126"/>
      <c r="K132" s="126"/>
      <c r="L132" s="126"/>
      <c r="M132" s="126"/>
      <c r="N132" s="126"/>
      <c r="O132" s="126"/>
      <c r="P132" s="126"/>
      <c r="Q132" s="126"/>
      <c r="R132" s="129"/>
      <c r="S132" s="129"/>
      <c r="T132" s="129"/>
      <c r="U132" s="129"/>
      <c r="V132" s="129"/>
      <c r="W132" s="129"/>
      <c r="X132" s="129"/>
      <c r="Y132" s="129"/>
      <c r="Z132" s="129"/>
      <c r="AA132" s="129"/>
      <c r="AB132" s="129"/>
      <c r="AC132" s="129"/>
      <c r="AD132" s="129"/>
      <c r="AE132" s="126"/>
    </row>
    <row r="133" spans="2:31" x14ac:dyDescent="0.25">
      <c r="B133" s="126"/>
      <c r="C133" s="126"/>
      <c r="D133" s="126"/>
      <c r="E133" s="126"/>
      <c r="F133" s="165"/>
      <c r="G133" s="126"/>
      <c r="H133" s="126"/>
      <c r="I133" s="126"/>
      <c r="J133" s="126"/>
      <c r="K133" s="126"/>
      <c r="L133" s="126"/>
      <c r="M133" s="126"/>
      <c r="N133" s="126"/>
      <c r="O133" s="126"/>
      <c r="P133" s="126"/>
      <c r="Q133" s="126"/>
      <c r="R133" s="129"/>
      <c r="S133" s="129"/>
      <c r="T133" s="129"/>
      <c r="U133" s="129"/>
      <c r="V133" s="129"/>
      <c r="W133" s="129"/>
      <c r="X133" s="129"/>
      <c r="Y133" s="129"/>
      <c r="Z133" s="129"/>
      <c r="AA133" s="129"/>
      <c r="AB133" s="129"/>
      <c r="AC133" s="129"/>
      <c r="AD133" s="129"/>
      <c r="AE133" s="126"/>
    </row>
    <row r="134" spans="2:31" x14ac:dyDescent="0.25">
      <c r="B134" s="126"/>
      <c r="C134" s="126"/>
      <c r="D134" s="126"/>
      <c r="E134" s="126"/>
      <c r="F134" s="165"/>
      <c r="G134" s="126"/>
      <c r="H134" s="126"/>
      <c r="I134" s="126"/>
      <c r="J134" s="126"/>
      <c r="K134" s="126"/>
      <c r="L134" s="126"/>
      <c r="M134" s="126"/>
      <c r="N134" s="126"/>
      <c r="O134" s="126"/>
      <c r="P134" s="126"/>
      <c r="Q134" s="126"/>
      <c r="R134" s="129"/>
      <c r="S134" s="129"/>
      <c r="T134" s="129"/>
      <c r="U134" s="129"/>
      <c r="V134" s="129"/>
      <c r="W134" s="129"/>
      <c r="X134" s="129"/>
      <c r="Y134" s="129"/>
      <c r="Z134" s="129"/>
      <c r="AA134" s="129"/>
      <c r="AB134" s="129"/>
      <c r="AC134" s="129"/>
      <c r="AD134" s="129"/>
      <c r="AE134" s="126"/>
    </row>
    <row r="135" spans="2:31" x14ac:dyDescent="0.25">
      <c r="B135" s="126"/>
      <c r="C135" s="126"/>
      <c r="D135" s="126"/>
      <c r="E135" s="126"/>
      <c r="F135" s="165"/>
      <c r="G135" s="126"/>
      <c r="H135" s="126"/>
      <c r="I135" s="126"/>
      <c r="J135" s="126"/>
      <c r="K135" s="126"/>
      <c r="L135" s="126"/>
      <c r="M135" s="126"/>
      <c r="N135" s="126"/>
      <c r="O135" s="126"/>
      <c r="P135" s="126"/>
      <c r="Q135" s="126"/>
      <c r="R135" s="129"/>
      <c r="S135" s="129"/>
      <c r="T135" s="129"/>
      <c r="U135" s="129"/>
      <c r="V135" s="129"/>
      <c r="W135" s="129"/>
      <c r="X135" s="129"/>
      <c r="Y135" s="129"/>
      <c r="Z135" s="129"/>
      <c r="AA135" s="129"/>
      <c r="AB135" s="129"/>
      <c r="AC135" s="129"/>
      <c r="AD135" s="129"/>
      <c r="AE135" s="126"/>
    </row>
    <row r="136" spans="2:31" x14ac:dyDescent="0.25">
      <c r="B136" s="126"/>
      <c r="C136" s="126"/>
      <c r="D136" s="126"/>
      <c r="E136" s="126"/>
      <c r="F136" s="165"/>
      <c r="G136" s="126"/>
      <c r="H136" s="126"/>
      <c r="I136" s="126"/>
      <c r="J136" s="126"/>
      <c r="K136" s="126"/>
      <c r="L136" s="126"/>
      <c r="M136" s="126"/>
      <c r="N136" s="126"/>
      <c r="O136" s="126"/>
      <c r="P136" s="126"/>
      <c r="Q136" s="126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6"/>
    </row>
    <row r="137" spans="2:31" x14ac:dyDescent="0.25">
      <c r="B137" s="126"/>
      <c r="C137" s="126"/>
      <c r="D137" s="126"/>
      <c r="E137" s="126"/>
      <c r="F137" s="165"/>
      <c r="G137" s="126"/>
      <c r="H137" s="126"/>
      <c r="I137" s="126"/>
      <c r="J137" s="126"/>
      <c r="K137" s="126"/>
      <c r="L137" s="126"/>
      <c r="M137" s="126"/>
      <c r="N137" s="126"/>
      <c r="O137" s="126"/>
      <c r="P137" s="126"/>
      <c r="Q137" s="126"/>
      <c r="R137" s="129"/>
      <c r="S137" s="129"/>
      <c r="T137" s="129"/>
      <c r="U137" s="129"/>
      <c r="V137" s="129"/>
      <c r="W137" s="129"/>
      <c r="X137" s="129"/>
      <c r="Y137" s="129"/>
      <c r="Z137" s="129"/>
      <c r="AA137" s="129"/>
      <c r="AB137" s="129"/>
      <c r="AC137" s="129"/>
      <c r="AD137" s="129"/>
      <c r="AE137" s="126"/>
    </row>
    <row r="138" spans="2:31" x14ac:dyDescent="0.25">
      <c r="B138" s="126"/>
      <c r="C138" s="126"/>
      <c r="D138" s="126"/>
      <c r="E138" s="126"/>
      <c r="F138" s="165"/>
      <c r="G138" s="126"/>
      <c r="H138" s="126"/>
      <c r="I138" s="126"/>
      <c r="J138" s="126"/>
      <c r="K138" s="126"/>
      <c r="L138" s="126"/>
      <c r="M138" s="126"/>
      <c r="N138" s="126"/>
      <c r="O138" s="126"/>
      <c r="P138" s="126"/>
      <c r="Q138" s="126"/>
      <c r="R138" s="129"/>
      <c r="S138" s="129"/>
      <c r="T138" s="129"/>
      <c r="U138" s="129"/>
      <c r="V138" s="129"/>
      <c r="W138" s="129"/>
      <c r="X138" s="129"/>
      <c r="Y138" s="129"/>
      <c r="Z138" s="129"/>
      <c r="AA138" s="129"/>
      <c r="AB138" s="129"/>
      <c r="AC138" s="129"/>
      <c r="AD138" s="129"/>
      <c r="AE138" s="126"/>
    </row>
    <row r="139" spans="2:31" x14ac:dyDescent="0.25">
      <c r="B139" s="126"/>
      <c r="C139" s="126"/>
      <c r="D139" s="126"/>
      <c r="E139" s="126"/>
      <c r="F139" s="165"/>
      <c r="G139" s="126"/>
      <c r="H139" s="126"/>
      <c r="I139" s="126"/>
      <c r="J139" s="126"/>
      <c r="K139" s="126"/>
      <c r="L139" s="126"/>
      <c r="M139" s="126"/>
      <c r="N139" s="126"/>
      <c r="O139" s="126"/>
      <c r="P139" s="126"/>
      <c r="Q139" s="126"/>
      <c r="R139" s="129"/>
      <c r="S139" s="129"/>
      <c r="T139" s="129"/>
      <c r="U139" s="129"/>
      <c r="V139" s="129"/>
      <c r="W139" s="129"/>
      <c r="X139" s="129"/>
      <c r="Y139" s="129"/>
      <c r="Z139" s="129"/>
      <c r="AA139" s="129"/>
      <c r="AB139" s="129"/>
      <c r="AC139" s="129"/>
      <c r="AD139" s="129"/>
      <c r="AE139" s="126"/>
    </row>
    <row r="140" spans="2:31" x14ac:dyDescent="0.25">
      <c r="B140" s="126"/>
      <c r="C140" s="126"/>
      <c r="D140" s="126"/>
      <c r="E140" s="126"/>
      <c r="F140" s="165"/>
      <c r="G140" s="126"/>
      <c r="H140" s="126"/>
      <c r="I140" s="126"/>
      <c r="J140" s="126"/>
      <c r="K140" s="126"/>
      <c r="L140" s="126"/>
      <c r="M140" s="126"/>
      <c r="N140" s="126"/>
      <c r="O140" s="126"/>
      <c r="P140" s="126"/>
      <c r="Q140" s="126"/>
      <c r="R140" s="129"/>
      <c r="S140" s="129"/>
      <c r="T140" s="129"/>
      <c r="U140" s="129"/>
      <c r="V140" s="129"/>
      <c r="W140" s="129"/>
      <c r="X140" s="129"/>
      <c r="Y140" s="129"/>
      <c r="Z140" s="129"/>
      <c r="AA140" s="129"/>
      <c r="AB140" s="129"/>
      <c r="AC140" s="129"/>
      <c r="AD140" s="129"/>
      <c r="AE140" s="126"/>
    </row>
    <row r="141" spans="2:31" x14ac:dyDescent="0.25">
      <c r="B141" s="126"/>
      <c r="C141" s="126"/>
      <c r="D141" s="126"/>
      <c r="E141" s="126"/>
      <c r="F141" s="165"/>
      <c r="G141" s="126"/>
      <c r="H141" s="126"/>
      <c r="I141" s="126"/>
      <c r="J141" s="126"/>
      <c r="K141" s="126"/>
      <c r="L141" s="126"/>
      <c r="M141" s="126"/>
      <c r="N141" s="126"/>
      <c r="O141" s="126"/>
      <c r="P141" s="126"/>
      <c r="Q141" s="126"/>
      <c r="R141" s="129"/>
      <c r="S141" s="129"/>
      <c r="T141" s="129"/>
      <c r="U141" s="129"/>
      <c r="V141" s="129"/>
      <c r="W141" s="129"/>
      <c r="X141" s="129"/>
      <c r="Y141" s="129"/>
      <c r="Z141" s="129"/>
      <c r="AA141" s="129"/>
      <c r="AB141" s="129"/>
      <c r="AC141" s="129"/>
      <c r="AD141" s="129"/>
      <c r="AE141" s="126"/>
    </row>
    <row r="142" spans="2:31" x14ac:dyDescent="0.25">
      <c r="B142" s="126"/>
      <c r="C142" s="126"/>
      <c r="D142" s="126"/>
      <c r="E142" s="126"/>
      <c r="F142" s="165"/>
      <c r="G142" s="126"/>
      <c r="H142" s="126"/>
      <c r="I142" s="126"/>
      <c r="J142" s="126"/>
      <c r="K142" s="126"/>
      <c r="L142" s="126"/>
      <c r="M142" s="126"/>
      <c r="N142" s="126"/>
      <c r="O142" s="126"/>
      <c r="P142" s="126"/>
      <c r="Q142" s="126"/>
      <c r="R142" s="129"/>
      <c r="S142" s="129"/>
      <c r="T142" s="129"/>
      <c r="U142" s="129"/>
      <c r="V142" s="129"/>
      <c r="W142" s="129"/>
      <c r="X142" s="129"/>
      <c r="Y142" s="129"/>
      <c r="Z142" s="129"/>
      <c r="AA142" s="129"/>
      <c r="AB142" s="129"/>
      <c r="AC142" s="129"/>
      <c r="AD142" s="129"/>
      <c r="AE142" s="126"/>
    </row>
    <row r="143" spans="2:31" x14ac:dyDescent="0.25">
      <c r="B143" s="126"/>
      <c r="C143" s="126"/>
      <c r="D143" s="126"/>
      <c r="E143" s="126"/>
      <c r="F143" s="165"/>
      <c r="G143" s="126"/>
      <c r="H143" s="126"/>
      <c r="I143" s="126"/>
      <c r="J143" s="126"/>
      <c r="K143" s="126"/>
      <c r="L143" s="126"/>
      <c r="M143" s="126"/>
      <c r="N143" s="126"/>
      <c r="O143" s="126"/>
      <c r="P143" s="126"/>
      <c r="Q143" s="126"/>
      <c r="R143" s="129"/>
      <c r="S143" s="129"/>
      <c r="T143" s="129"/>
      <c r="U143" s="129"/>
      <c r="V143" s="129"/>
      <c r="W143" s="129"/>
      <c r="X143" s="129"/>
      <c r="Y143" s="129"/>
      <c r="Z143" s="129"/>
      <c r="AA143" s="129"/>
      <c r="AB143" s="129"/>
      <c r="AC143" s="129"/>
      <c r="AD143" s="129"/>
      <c r="AE143" s="126"/>
    </row>
    <row r="144" spans="2:31" x14ac:dyDescent="0.25">
      <c r="B144" s="126"/>
      <c r="C144" s="126"/>
      <c r="D144" s="126"/>
      <c r="E144" s="126"/>
      <c r="F144" s="165"/>
      <c r="G144" s="126"/>
      <c r="H144" s="126"/>
      <c r="I144" s="126"/>
      <c r="J144" s="126"/>
      <c r="K144" s="126"/>
      <c r="L144" s="126"/>
      <c r="M144" s="126"/>
      <c r="N144" s="126"/>
      <c r="O144" s="126"/>
      <c r="P144" s="126"/>
      <c r="Q144" s="126"/>
      <c r="R144" s="129"/>
      <c r="S144" s="129"/>
      <c r="T144" s="129"/>
      <c r="U144" s="129"/>
      <c r="V144" s="129"/>
      <c r="W144" s="129"/>
      <c r="X144" s="129"/>
      <c r="Y144" s="129"/>
      <c r="Z144" s="129"/>
      <c r="AA144" s="129"/>
      <c r="AB144" s="129"/>
      <c r="AC144" s="129"/>
      <c r="AD144" s="129"/>
      <c r="AE144" s="126"/>
    </row>
    <row r="145" spans="2:31" x14ac:dyDescent="0.25">
      <c r="B145" s="126"/>
      <c r="C145" s="126"/>
      <c r="D145" s="126"/>
      <c r="E145" s="126"/>
      <c r="F145" s="165"/>
      <c r="G145" s="126"/>
      <c r="H145" s="126"/>
      <c r="I145" s="126"/>
      <c r="J145" s="126"/>
      <c r="K145" s="126"/>
      <c r="L145" s="126"/>
      <c r="M145" s="126"/>
      <c r="N145" s="126"/>
      <c r="O145" s="126"/>
      <c r="P145" s="126"/>
      <c r="Q145" s="126"/>
      <c r="R145" s="129"/>
      <c r="S145" s="129"/>
      <c r="T145" s="129"/>
      <c r="U145" s="129"/>
      <c r="V145" s="129"/>
      <c r="W145" s="129"/>
      <c r="X145" s="129"/>
      <c r="Y145" s="129"/>
      <c r="Z145" s="129"/>
      <c r="AA145" s="129"/>
      <c r="AB145" s="129"/>
      <c r="AC145" s="129"/>
      <c r="AD145" s="129"/>
      <c r="AE145" s="126"/>
    </row>
    <row r="146" spans="2:31" x14ac:dyDescent="0.25">
      <c r="B146" s="126"/>
      <c r="C146" s="126"/>
      <c r="D146" s="126"/>
      <c r="E146" s="126"/>
      <c r="F146" s="165"/>
      <c r="G146" s="126"/>
      <c r="H146" s="126"/>
      <c r="I146" s="126"/>
      <c r="J146" s="126"/>
      <c r="K146" s="126"/>
      <c r="L146" s="126"/>
      <c r="M146" s="126"/>
      <c r="N146" s="126"/>
      <c r="O146" s="126"/>
      <c r="P146" s="126"/>
      <c r="Q146" s="126"/>
      <c r="R146" s="129"/>
      <c r="S146" s="129"/>
      <c r="T146" s="129"/>
      <c r="U146" s="129"/>
      <c r="V146" s="129"/>
      <c r="W146" s="129"/>
      <c r="X146" s="129"/>
      <c r="Y146" s="129"/>
      <c r="Z146" s="129"/>
      <c r="AA146" s="129"/>
      <c r="AB146" s="129"/>
      <c r="AC146" s="129"/>
      <c r="AD146" s="129"/>
      <c r="AE146" s="126"/>
    </row>
    <row r="147" spans="2:31" x14ac:dyDescent="0.25">
      <c r="B147" s="126"/>
      <c r="C147" s="126"/>
      <c r="D147" s="126"/>
      <c r="E147" s="126"/>
      <c r="F147" s="165"/>
      <c r="G147" s="126"/>
      <c r="H147" s="126"/>
      <c r="I147" s="126"/>
      <c r="J147" s="126"/>
      <c r="K147" s="126"/>
      <c r="L147" s="126"/>
      <c r="M147" s="126"/>
      <c r="N147" s="126"/>
      <c r="O147" s="126"/>
      <c r="P147" s="126"/>
      <c r="Q147" s="126"/>
      <c r="R147" s="129"/>
      <c r="S147" s="129"/>
      <c r="T147" s="129"/>
      <c r="U147" s="129"/>
      <c r="V147" s="129"/>
      <c r="W147" s="129"/>
      <c r="X147" s="129"/>
      <c r="Y147" s="129"/>
      <c r="Z147" s="129"/>
      <c r="AA147" s="129"/>
      <c r="AB147" s="129"/>
      <c r="AC147" s="129"/>
      <c r="AD147" s="129"/>
      <c r="AE147" s="126"/>
    </row>
    <row r="148" spans="2:31" x14ac:dyDescent="0.25">
      <c r="B148" s="126"/>
      <c r="C148" s="126"/>
      <c r="D148" s="126"/>
      <c r="E148" s="126"/>
      <c r="F148" s="165"/>
      <c r="G148" s="126"/>
      <c r="H148" s="126"/>
      <c r="I148" s="126"/>
      <c r="J148" s="126"/>
      <c r="K148" s="126"/>
      <c r="L148" s="126"/>
      <c r="M148" s="126"/>
      <c r="N148" s="126"/>
      <c r="O148" s="126"/>
      <c r="P148" s="126"/>
      <c r="Q148" s="126"/>
      <c r="R148" s="129"/>
      <c r="S148" s="129"/>
      <c r="T148" s="129"/>
      <c r="U148" s="129"/>
      <c r="V148" s="129"/>
      <c r="W148" s="129"/>
      <c r="X148" s="129"/>
      <c r="Y148" s="129"/>
      <c r="Z148" s="129"/>
      <c r="AA148" s="129"/>
      <c r="AB148" s="129"/>
      <c r="AC148" s="129"/>
      <c r="AD148" s="129"/>
      <c r="AE148" s="126"/>
    </row>
    <row r="149" spans="2:31" x14ac:dyDescent="0.25">
      <c r="B149" s="126"/>
      <c r="C149" s="126"/>
      <c r="D149" s="126"/>
      <c r="E149" s="126"/>
      <c r="F149" s="165"/>
      <c r="G149" s="126"/>
      <c r="H149" s="126"/>
      <c r="I149" s="126"/>
      <c r="J149" s="126"/>
      <c r="K149" s="126"/>
      <c r="L149" s="126"/>
      <c r="M149" s="126"/>
      <c r="N149" s="126"/>
      <c r="O149" s="126"/>
      <c r="P149" s="126"/>
      <c r="Q149" s="126"/>
      <c r="R149" s="129"/>
      <c r="S149" s="129"/>
      <c r="T149" s="129"/>
      <c r="U149" s="129"/>
      <c r="V149" s="129"/>
      <c r="W149" s="129"/>
      <c r="X149" s="129"/>
      <c r="Y149" s="129"/>
      <c r="Z149" s="129"/>
      <c r="AA149" s="129"/>
      <c r="AB149" s="129"/>
      <c r="AC149" s="129"/>
      <c r="AD149" s="129"/>
      <c r="AE149" s="126"/>
    </row>
    <row r="150" spans="2:31" x14ac:dyDescent="0.25">
      <c r="B150" s="126"/>
      <c r="C150" s="126"/>
      <c r="D150" s="126"/>
      <c r="E150" s="126"/>
      <c r="F150" s="165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26"/>
      <c r="R150" s="129"/>
      <c r="S150" s="129"/>
      <c r="T150" s="129"/>
      <c r="U150" s="129"/>
      <c r="V150" s="129"/>
      <c r="W150" s="129"/>
      <c r="X150" s="129"/>
      <c r="Y150" s="129"/>
      <c r="Z150" s="129"/>
      <c r="AA150" s="129"/>
      <c r="AB150" s="129"/>
      <c r="AC150" s="129"/>
      <c r="AD150" s="129"/>
      <c r="AE150" s="126"/>
    </row>
    <row r="151" spans="2:31" x14ac:dyDescent="0.25">
      <c r="B151" s="126"/>
      <c r="C151" s="126"/>
      <c r="D151" s="126"/>
      <c r="E151" s="126"/>
      <c r="F151" s="165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26"/>
      <c r="R151" s="129"/>
      <c r="S151" s="129"/>
      <c r="T151" s="129"/>
      <c r="U151" s="129"/>
      <c r="V151" s="129"/>
      <c r="W151" s="129"/>
      <c r="X151" s="129"/>
      <c r="Y151" s="129"/>
      <c r="Z151" s="129"/>
      <c r="AA151" s="129"/>
      <c r="AB151" s="129"/>
      <c r="AC151" s="129"/>
      <c r="AD151" s="129"/>
      <c r="AE151" s="126"/>
    </row>
    <row r="152" spans="2:31" x14ac:dyDescent="0.25">
      <c r="B152" s="126"/>
      <c r="C152" s="126"/>
      <c r="D152" s="126"/>
      <c r="E152" s="126"/>
      <c r="F152" s="165"/>
      <c r="G152" s="126"/>
      <c r="H152" s="126"/>
      <c r="I152" s="126"/>
      <c r="J152" s="126"/>
      <c r="K152" s="126"/>
      <c r="L152" s="126"/>
      <c r="M152" s="126"/>
      <c r="N152" s="126"/>
      <c r="O152" s="126"/>
      <c r="P152" s="126"/>
      <c r="Q152" s="126"/>
      <c r="R152" s="129"/>
      <c r="S152" s="129"/>
      <c r="T152" s="129"/>
      <c r="U152" s="129"/>
      <c r="V152" s="129"/>
      <c r="W152" s="129"/>
      <c r="X152" s="129"/>
      <c r="Y152" s="129"/>
      <c r="Z152" s="129"/>
      <c r="AA152" s="129"/>
      <c r="AB152" s="129"/>
      <c r="AC152" s="129"/>
      <c r="AD152" s="129"/>
      <c r="AE152" s="126"/>
    </row>
    <row r="153" spans="2:31" x14ac:dyDescent="0.25">
      <c r="B153" s="126"/>
      <c r="C153" s="126"/>
      <c r="D153" s="126"/>
      <c r="E153" s="126"/>
      <c r="F153" s="165"/>
      <c r="G153" s="126"/>
      <c r="H153" s="126"/>
      <c r="I153" s="126"/>
      <c r="J153" s="126"/>
      <c r="K153" s="126"/>
      <c r="L153" s="126"/>
      <c r="M153" s="126"/>
      <c r="N153" s="126"/>
      <c r="O153" s="126"/>
      <c r="P153" s="126"/>
      <c r="Q153" s="126"/>
      <c r="R153" s="129"/>
      <c r="S153" s="129"/>
      <c r="T153" s="129"/>
      <c r="U153" s="129"/>
      <c r="V153" s="129"/>
      <c r="W153" s="129"/>
      <c r="X153" s="129"/>
      <c r="Y153" s="129"/>
      <c r="Z153" s="129"/>
      <c r="AA153" s="129"/>
      <c r="AB153" s="129"/>
      <c r="AC153" s="129"/>
      <c r="AD153" s="129"/>
      <c r="AE153" s="126"/>
    </row>
    <row r="154" spans="2:31" x14ac:dyDescent="0.25">
      <c r="B154" s="126"/>
      <c r="C154" s="126"/>
      <c r="D154" s="126"/>
      <c r="E154" s="126"/>
      <c r="F154" s="165"/>
      <c r="G154" s="126"/>
      <c r="H154" s="126"/>
      <c r="I154" s="126"/>
      <c r="J154" s="126"/>
      <c r="K154" s="126"/>
      <c r="L154" s="126"/>
      <c r="M154" s="126"/>
      <c r="N154" s="126"/>
      <c r="O154" s="126"/>
      <c r="P154" s="126"/>
      <c r="Q154" s="126"/>
      <c r="R154" s="129"/>
      <c r="S154" s="129"/>
      <c r="T154" s="129"/>
      <c r="U154" s="129"/>
      <c r="V154" s="129"/>
      <c r="W154" s="129"/>
      <c r="X154" s="129"/>
      <c r="Y154" s="129"/>
      <c r="Z154" s="129"/>
      <c r="AA154" s="129"/>
      <c r="AB154" s="129"/>
      <c r="AC154" s="129"/>
      <c r="AD154" s="129"/>
      <c r="AE154" s="126"/>
    </row>
    <row r="155" spans="2:31" x14ac:dyDescent="0.25">
      <c r="B155" s="126"/>
      <c r="C155" s="126"/>
      <c r="D155" s="126"/>
      <c r="E155" s="126"/>
      <c r="F155" s="165"/>
      <c r="G155" s="126"/>
      <c r="H155" s="126"/>
      <c r="I155" s="126"/>
      <c r="J155" s="126"/>
      <c r="K155" s="126"/>
      <c r="L155" s="126"/>
      <c r="M155" s="126"/>
      <c r="N155" s="126"/>
      <c r="O155" s="126"/>
      <c r="P155" s="126"/>
      <c r="Q155" s="126"/>
      <c r="R155" s="129"/>
      <c r="S155" s="129"/>
      <c r="T155" s="129"/>
      <c r="U155" s="129"/>
      <c r="V155" s="129"/>
      <c r="W155" s="129"/>
      <c r="X155" s="129"/>
      <c r="Y155" s="129"/>
      <c r="Z155" s="129"/>
      <c r="AA155" s="129"/>
      <c r="AB155" s="129"/>
      <c r="AC155" s="129"/>
      <c r="AD155" s="129"/>
      <c r="AE155" s="126"/>
    </row>
    <row r="156" spans="2:31" x14ac:dyDescent="0.25">
      <c r="B156" s="126"/>
      <c r="C156" s="126"/>
      <c r="D156" s="126"/>
      <c r="E156" s="126"/>
      <c r="F156" s="165"/>
      <c r="G156" s="126"/>
      <c r="H156" s="126"/>
      <c r="I156" s="126"/>
      <c r="J156" s="126"/>
      <c r="K156" s="126"/>
      <c r="L156" s="126"/>
      <c r="M156" s="126"/>
      <c r="N156" s="126"/>
      <c r="O156" s="126"/>
      <c r="P156" s="126"/>
      <c r="Q156" s="126"/>
      <c r="R156" s="129"/>
      <c r="S156" s="129"/>
      <c r="T156" s="129"/>
      <c r="U156" s="129"/>
      <c r="V156" s="129"/>
      <c r="W156" s="129"/>
      <c r="X156" s="129"/>
      <c r="Y156" s="129"/>
      <c r="Z156" s="129"/>
      <c r="AA156" s="129"/>
      <c r="AB156" s="129"/>
      <c r="AC156" s="129"/>
      <c r="AD156" s="129"/>
      <c r="AE156" s="126"/>
    </row>
    <row r="157" spans="2:31" x14ac:dyDescent="0.25">
      <c r="B157" s="126"/>
      <c r="C157" s="126"/>
      <c r="D157" s="126"/>
      <c r="E157" s="126"/>
      <c r="F157" s="165"/>
      <c r="G157" s="126"/>
      <c r="H157" s="126"/>
      <c r="I157" s="126"/>
      <c r="J157" s="126"/>
      <c r="K157" s="126"/>
      <c r="L157" s="126"/>
      <c r="M157" s="126"/>
      <c r="N157" s="126"/>
      <c r="O157" s="126"/>
      <c r="P157" s="126"/>
      <c r="Q157" s="126"/>
      <c r="R157" s="129"/>
      <c r="S157" s="129"/>
      <c r="T157" s="129"/>
      <c r="U157" s="129"/>
      <c r="V157" s="129"/>
      <c r="W157" s="129"/>
      <c r="X157" s="129"/>
      <c r="Y157" s="129"/>
      <c r="Z157" s="129"/>
      <c r="AA157" s="129"/>
      <c r="AB157" s="129"/>
      <c r="AC157" s="129"/>
      <c r="AD157" s="129"/>
      <c r="AE157" s="126"/>
    </row>
    <row r="158" spans="2:31" x14ac:dyDescent="0.25">
      <c r="B158" s="126"/>
      <c r="C158" s="126"/>
      <c r="D158" s="126"/>
      <c r="E158" s="126"/>
      <c r="F158" s="165"/>
      <c r="G158" s="126"/>
      <c r="H158" s="126"/>
      <c r="I158" s="126"/>
      <c r="J158" s="126"/>
      <c r="K158" s="126"/>
      <c r="L158" s="126"/>
      <c r="M158" s="126"/>
      <c r="N158" s="126"/>
      <c r="O158" s="126"/>
      <c r="P158" s="126"/>
      <c r="Q158" s="126"/>
      <c r="R158" s="129"/>
      <c r="S158" s="129"/>
      <c r="T158" s="129"/>
      <c r="U158" s="129"/>
      <c r="V158" s="129"/>
      <c r="W158" s="129"/>
      <c r="X158" s="129"/>
      <c r="Y158" s="129"/>
      <c r="Z158" s="129"/>
      <c r="AA158" s="129"/>
      <c r="AB158" s="129"/>
      <c r="AC158" s="129"/>
      <c r="AD158" s="129"/>
      <c r="AE158" s="126"/>
    </row>
    <row r="159" spans="2:31" x14ac:dyDescent="0.25">
      <c r="B159" s="126"/>
      <c r="C159" s="126"/>
      <c r="D159" s="126"/>
      <c r="E159" s="126"/>
      <c r="F159" s="165"/>
      <c r="G159" s="126"/>
      <c r="H159" s="126"/>
      <c r="I159" s="126"/>
      <c r="J159" s="126"/>
      <c r="K159" s="126"/>
      <c r="L159" s="126"/>
      <c r="M159" s="126"/>
      <c r="N159" s="126"/>
      <c r="O159" s="126"/>
      <c r="P159" s="126"/>
      <c r="Q159" s="126"/>
      <c r="R159" s="129"/>
      <c r="S159" s="129"/>
      <c r="T159" s="129"/>
      <c r="U159" s="129"/>
      <c r="V159" s="129"/>
      <c r="W159" s="129"/>
      <c r="X159" s="129"/>
      <c r="Y159" s="129"/>
      <c r="Z159" s="129"/>
      <c r="AA159" s="129"/>
      <c r="AB159" s="129"/>
      <c r="AC159" s="129"/>
      <c r="AD159" s="129"/>
      <c r="AE159" s="126"/>
    </row>
    <row r="160" spans="2:31" x14ac:dyDescent="0.25">
      <c r="B160" s="126"/>
      <c r="C160" s="126"/>
      <c r="D160" s="126"/>
      <c r="E160" s="126"/>
      <c r="F160" s="165"/>
      <c r="G160" s="126"/>
      <c r="H160" s="126"/>
      <c r="I160" s="126"/>
      <c r="J160" s="126"/>
      <c r="K160" s="126"/>
      <c r="L160" s="126"/>
      <c r="M160" s="126"/>
      <c r="N160" s="126"/>
      <c r="O160" s="126"/>
      <c r="P160" s="126"/>
      <c r="Q160" s="126"/>
      <c r="R160" s="129"/>
      <c r="S160" s="129"/>
      <c r="T160" s="129"/>
      <c r="U160" s="129"/>
      <c r="V160" s="129"/>
      <c r="W160" s="129"/>
      <c r="X160" s="129"/>
      <c r="Y160" s="129"/>
      <c r="Z160" s="129"/>
      <c r="AA160" s="129"/>
      <c r="AB160" s="129"/>
      <c r="AC160" s="129"/>
      <c r="AD160" s="129"/>
      <c r="AE160" s="126"/>
    </row>
    <row r="161" spans="2:31" x14ac:dyDescent="0.25">
      <c r="B161" s="126"/>
      <c r="C161" s="126"/>
      <c r="D161" s="126"/>
      <c r="E161" s="126"/>
      <c r="F161" s="165"/>
      <c r="G161" s="126"/>
      <c r="H161" s="126"/>
      <c r="I161" s="126"/>
      <c r="J161" s="126"/>
      <c r="K161" s="126"/>
      <c r="L161" s="126"/>
      <c r="M161" s="126"/>
      <c r="N161" s="126"/>
      <c r="O161" s="126"/>
      <c r="P161" s="126"/>
      <c r="Q161" s="126"/>
      <c r="R161" s="129"/>
      <c r="S161" s="129"/>
      <c r="T161" s="129"/>
      <c r="U161" s="129"/>
      <c r="V161" s="129"/>
      <c r="W161" s="129"/>
      <c r="X161" s="129"/>
      <c r="Y161" s="129"/>
      <c r="Z161" s="129"/>
      <c r="AA161" s="129"/>
      <c r="AB161" s="129"/>
      <c r="AC161" s="129"/>
      <c r="AD161" s="129"/>
      <c r="AE161" s="126"/>
    </row>
    <row r="162" spans="2:31" x14ac:dyDescent="0.25">
      <c r="B162" s="126"/>
      <c r="C162" s="126"/>
      <c r="D162" s="126"/>
      <c r="E162" s="126"/>
      <c r="F162" s="165"/>
      <c r="G162" s="126"/>
      <c r="H162" s="126"/>
      <c r="I162" s="126"/>
      <c r="J162" s="126"/>
      <c r="K162" s="126"/>
      <c r="L162" s="126"/>
      <c r="M162" s="126"/>
      <c r="N162" s="126"/>
      <c r="O162" s="126"/>
      <c r="P162" s="126"/>
      <c r="Q162" s="126"/>
      <c r="R162" s="129"/>
      <c r="S162" s="129"/>
      <c r="T162" s="129"/>
      <c r="U162" s="129"/>
      <c r="V162" s="129"/>
      <c r="W162" s="129"/>
      <c r="X162" s="129"/>
      <c r="Y162" s="129"/>
      <c r="Z162" s="129"/>
      <c r="AA162" s="129"/>
      <c r="AB162" s="129"/>
      <c r="AC162" s="129"/>
      <c r="AD162" s="129"/>
      <c r="AE162" s="126"/>
    </row>
    <row r="163" spans="2:31" x14ac:dyDescent="0.25">
      <c r="B163" s="126"/>
      <c r="C163" s="126"/>
      <c r="D163" s="126"/>
      <c r="E163" s="126"/>
      <c r="F163" s="165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26"/>
      <c r="R163" s="129"/>
      <c r="S163" s="129"/>
      <c r="T163" s="129"/>
      <c r="U163" s="129"/>
      <c r="V163" s="129"/>
      <c r="W163" s="129"/>
      <c r="X163" s="129"/>
      <c r="Y163" s="129"/>
      <c r="Z163" s="129"/>
      <c r="AA163" s="129"/>
      <c r="AB163" s="129"/>
      <c r="AC163" s="129"/>
      <c r="AD163" s="129"/>
      <c r="AE163" s="126"/>
    </row>
    <row r="164" spans="2:31" x14ac:dyDescent="0.25">
      <c r="B164" s="126"/>
      <c r="C164" s="126"/>
      <c r="D164" s="126"/>
      <c r="E164" s="126"/>
      <c r="F164" s="165"/>
      <c r="G164" s="126"/>
      <c r="H164" s="126"/>
      <c r="I164" s="126"/>
      <c r="J164" s="126"/>
      <c r="K164" s="126"/>
      <c r="L164" s="126"/>
      <c r="M164" s="126"/>
      <c r="N164" s="126"/>
      <c r="O164" s="126"/>
      <c r="P164" s="126"/>
      <c r="Q164" s="126"/>
      <c r="R164" s="129"/>
      <c r="S164" s="129"/>
      <c r="T164" s="129"/>
      <c r="U164" s="129"/>
      <c r="V164" s="129"/>
      <c r="W164" s="129"/>
      <c r="X164" s="129"/>
      <c r="Y164" s="129"/>
      <c r="Z164" s="129"/>
      <c r="AA164" s="129"/>
      <c r="AB164" s="129"/>
      <c r="AC164" s="129"/>
      <c r="AD164" s="129"/>
      <c r="AE164" s="126"/>
    </row>
    <row r="165" spans="2:31" x14ac:dyDescent="0.25">
      <c r="B165" s="126"/>
      <c r="C165" s="126"/>
      <c r="D165" s="126"/>
      <c r="E165" s="126"/>
      <c r="F165" s="165"/>
      <c r="G165" s="126"/>
      <c r="H165" s="126"/>
      <c r="I165" s="126"/>
      <c r="J165" s="126"/>
      <c r="K165" s="126"/>
      <c r="L165" s="126"/>
      <c r="M165" s="126"/>
      <c r="N165" s="126"/>
      <c r="O165" s="126"/>
      <c r="P165" s="126"/>
      <c r="Q165" s="126"/>
      <c r="R165" s="129"/>
      <c r="S165" s="129"/>
      <c r="T165" s="129"/>
      <c r="U165" s="129"/>
      <c r="V165" s="129"/>
      <c r="W165" s="129"/>
      <c r="X165" s="129"/>
      <c r="Y165" s="129"/>
      <c r="Z165" s="129"/>
      <c r="AA165" s="129"/>
      <c r="AB165" s="129"/>
      <c r="AC165" s="129"/>
      <c r="AD165" s="129"/>
      <c r="AE165" s="126"/>
    </row>
    <row r="166" spans="2:31" x14ac:dyDescent="0.25">
      <c r="B166" s="126"/>
      <c r="C166" s="126"/>
      <c r="D166" s="126"/>
      <c r="E166" s="126"/>
      <c r="F166" s="165"/>
      <c r="G166" s="126"/>
      <c r="H166" s="126"/>
      <c r="I166" s="126"/>
      <c r="J166" s="126"/>
      <c r="K166" s="126"/>
      <c r="L166" s="126"/>
      <c r="M166" s="126"/>
      <c r="N166" s="126"/>
      <c r="O166" s="126"/>
      <c r="P166" s="126"/>
      <c r="Q166" s="126"/>
      <c r="R166" s="129"/>
      <c r="S166" s="129"/>
      <c r="T166" s="129"/>
      <c r="U166" s="129"/>
      <c r="V166" s="129"/>
      <c r="W166" s="129"/>
      <c r="X166" s="129"/>
      <c r="Y166" s="129"/>
      <c r="Z166" s="129"/>
      <c r="AA166" s="129"/>
      <c r="AB166" s="129"/>
      <c r="AC166" s="129"/>
      <c r="AD166" s="129"/>
      <c r="AE166" s="126"/>
    </row>
    <row r="167" spans="2:31" x14ac:dyDescent="0.25">
      <c r="B167" s="126"/>
      <c r="C167" s="126"/>
      <c r="D167" s="126"/>
      <c r="E167" s="126"/>
      <c r="F167" s="165"/>
      <c r="G167" s="126"/>
      <c r="H167" s="126"/>
      <c r="I167" s="126"/>
      <c r="J167" s="126"/>
      <c r="K167" s="126"/>
      <c r="L167" s="126"/>
      <c r="M167" s="126"/>
      <c r="N167" s="126"/>
      <c r="O167" s="126"/>
      <c r="P167" s="126"/>
      <c r="Q167" s="126"/>
      <c r="R167" s="129"/>
      <c r="S167" s="129"/>
      <c r="T167" s="129"/>
      <c r="U167" s="129"/>
      <c r="V167" s="129"/>
      <c r="W167" s="129"/>
      <c r="X167" s="129"/>
      <c r="Y167" s="129"/>
      <c r="Z167" s="129"/>
      <c r="AA167" s="129"/>
      <c r="AB167" s="129"/>
      <c r="AC167" s="129"/>
      <c r="AD167" s="129"/>
      <c r="AE167" s="126"/>
    </row>
    <row r="168" spans="2:31" x14ac:dyDescent="0.25">
      <c r="B168" s="126"/>
      <c r="C168" s="126"/>
      <c r="D168" s="126"/>
      <c r="E168" s="126"/>
      <c r="F168" s="165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26"/>
      <c r="R168" s="129"/>
      <c r="S168" s="129"/>
      <c r="T168" s="129"/>
      <c r="U168" s="129"/>
      <c r="V168" s="129"/>
      <c r="W168" s="129"/>
      <c r="X168" s="129"/>
      <c r="Y168" s="129"/>
      <c r="Z168" s="129"/>
      <c r="AA168" s="129"/>
      <c r="AB168" s="129"/>
      <c r="AC168" s="129"/>
      <c r="AD168" s="129"/>
      <c r="AE168" s="126"/>
    </row>
    <row r="169" spans="2:31" x14ac:dyDescent="0.25">
      <c r="B169" s="126"/>
      <c r="C169" s="126"/>
      <c r="D169" s="126"/>
      <c r="E169" s="126"/>
      <c r="F169" s="165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26"/>
      <c r="R169" s="129"/>
      <c r="S169" s="129"/>
      <c r="T169" s="129"/>
      <c r="U169" s="129"/>
      <c r="V169" s="129"/>
      <c r="W169" s="129"/>
      <c r="X169" s="129"/>
      <c r="Y169" s="129"/>
      <c r="Z169" s="129"/>
      <c r="AA169" s="129"/>
      <c r="AB169" s="129"/>
      <c r="AC169" s="129"/>
      <c r="AD169" s="129"/>
      <c r="AE169" s="126"/>
    </row>
    <row r="170" spans="2:31" x14ac:dyDescent="0.25">
      <c r="B170" s="126"/>
      <c r="C170" s="126"/>
      <c r="D170" s="126"/>
      <c r="E170" s="126"/>
      <c r="F170" s="165"/>
      <c r="G170" s="126"/>
      <c r="H170" s="126"/>
      <c r="I170" s="126"/>
      <c r="J170" s="126"/>
      <c r="K170" s="126"/>
      <c r="L170" s="126"/>
      <c r="M170" s="126"/>
      <c r="N170" s="126"/>
      <c r="O170" s="126"/>
      <c r="P170" s="126"/>
      <c r="Q170" s="126"/>
      <c r="R170" s="129"/>
      <c r="S170" s="129"/>
      <c r="T170" s="129"/>
      <c r="U170" s="129"/>
      <c r="V170" s="129"/>
      <c r="W170" s="129"/>
      <c r="X170" s="129"/>
      <c r="Y170" s="129"/>
      <c r="Z170" s="129"/>
      <c r="AA170" s="129"/>
      <c r="AB170" s="129"/>
      <c r="AC170" s="129"/>
      <c r="AD170" s="129"/>
      <c r="AE170" s="126"/>
    </row>
    <row r="171" spans="2:31" x14ac:dyDescent="0.25">
      <c r="B171" s="126"/>
      <c r="C171" s="126"/>
      <c r="D171" s="126"/>
      <c r="E171" s="126"/>
      <c r="F171" s="165"/>
      <c r="G171" s="126"/>
      <c r="H171" s="126"/>
      <c r="I171" s="126"/>
      <c r="J171" s="126"/>
      <c r="K171" s="126"/>
      <c r="L171" s="126"/>
      <c r="M171" s="126"/>
      <c r="N171" s="126"/>
      <c r="O171" s="126"/>
      <c r="P171" s="126"/>
      <c r="Q171" s="126"/>
      <c r="R171" s="129"/>
      <c r="S171" s="129"/>
      <c r="T171" s="129"/>
      <c r="U171" s="129"/>
      <c r="V171" s="129"/>
      <c r="W171" s="129"/>
      <c r="X171" s="129"/>
      <c r="Y171" s="129"/>
      <c r="Z171" s="129"/>
      <c r="AA171" s="129"/>
      <c r="AB171" s="129"/>
      <c r="AC171" s="129"/>
      <c r="AD171" s="129"/>
      <c r="AE171" s="126"/>
    </row>
    <row r="172" spans="2:31" x14ac:dyDescent="0.25">
      <c r="B172" s="126"/>
      <c r="C172" s="126"/>
      <c r="D172" s="126"/>
      <c r="E172" s="126"/>
      <c r="F172" s="165"/>
      <c r="G172" s="126"/>
      <c r="H172" s="126"/>
      <c r="I172" s="126"/>
      <c r="J172" s="126"/>
      <c r="K172" s="126"/>
      <c r="L172" s="126"/>
      <c r="M172" s="126"/>
      <c r="N172" s="126"/>
      <c r="O172" s="126"/>
      <c r="P172" s="126"/>
      <c r="Q172" s="126"/>
      <c r="R172" s="129"/>
      <c r="S172" s="129"/>
      <c r="T172" s="129"/>
      <c r="U172" s="129"/>
      <c r="V172" s="129"/>
      <c r="W172" s="129"/>
      <c r="X172" s="129"/>
      <c r="Y172" s="129"/>
      <c r="Z172" s="129"/>
      <c r="AA172" s="129"/>
      <c r="AB172" s="129"/>
      <c r="AC172" s="129"/>
      <c r="AD172" s="129"/>
      <c r="AE172" s="126"/>
    </row>
    <row r="173" spans="2:31" x14ac:dyDescent="0.25">
      <c r="B173" s="126"/>
      <c r="C173" s="126"/>
      <c r="D173" s="126"/>
      <c r="E173" s="126"/>
      <c r="F173" s="165"/>
      <c r="G173" s="126"/>
      <c r="H173" s="126"/>
      <c r="I173" s="126"/>
      <c r="J173" s="126"/>
      <c r="K173" s="126"/>
      <c r="L173" s="126"/>
      <c r="M173" s="126"/>
      <c r="N173" s="126"/>
      <c r="O173" s="126"/>
      <c r="P173" s="126"/>
      <c r="Q173" s="126"/>
      <c r="R173" s="129"/>
      <c r="S173" s="129"/>
      <c r="T173" s="129"/>
      <c r="U173" s="129"/>
      <c r="V173" s="129"/>
      <c r="W173" s="129"/>
      <c r="X173" s="129"/>
      <c r="Y173" s="129"/>
      <c r="Z173" s="129"/>
      <c r="AA173" s="129"/>
      <c r="AB173" s="129"/>
      <c r="AC173" s="129"/>
      <c r="AD173" s="129"/>
      <c r="AE173" s="126"/>
    </row>
    <row r="174" spans="2:31" x14ac:dyDescent="0.25">
      <c r="B174" s="126"/>
      <c r="C174" s="126"/>
      <c r="D174" s="126"/>
      <c r="E174" s="126"/>
      <c r="F174" s="165"/>
      <c r="G174" s="126"/>
      <c r="H174" s="126"/>
      <c r="I174" s="126"/>
      <c r="J174" s="126"/>
      <c r="K174" s="126"/>
      <c r="L174" s="126"/>
      <c r="M174" s="126"/>
      <c r="N174" s="126"/>
      <c r="O174" s="126"/>
      <c r="P174" s="126"/>
      <c r="Q174" s="126"/>
      <c r="R174" s="129"/>
      <c r="S174" s="129"/>
      <c r="T174" s="129"/>
      <c r="U174" s="129"/>
      <c r="V174" s="129"/>
      <c r="W174" s="129"/>
      <c r="X174" s="129"/>
      <c r="Y174" s="129"/>
      <c r="Z174" s="129"/>
      <c r="AA174" s="129"/>
      <c r="AB174" s="129"/>
      <c r="AC174" s="129"/>
      <c r="AD174" s="129"/>
      <c r="AE174" s="126"/>
    </row>
    <row r="175" spans="2:31" x14ac:dyDescent="0.25">
      <c r="B175" s="126"/>
      <c r="C175" s="126"/>
      <c r="D175" s="126"/>
      <c r="E175" s="126"/>
      <c r="F175" s="165"/>
      <c r="G175" s="126"/>
      <c r="H175" s="126"/>
      <c r="I175" s="126"/>
      <c r="J175" s="126"/>
      <c r="K175" s="126"/>
      <c r="L175" s="126"/>
      <c r="M175" s="126"/>
      <c r="N175" s="126"/>
      <c r="O175" s="126"/>
      <c r="P175" s="126"/>
      <c r="Q175" s="126"/>
      <c r="R175" s="129"/>
      <c r="S175" s="129"/>
      <c r="T175" s="129"/>
      <c r="U175" s="129"/>
      <c r="V175" s="129"/>
      <c r="W175" s="129"/>
      <c r="X175" s="129"/>
      <c r="Y175" s="129"/>
      <c r="Z175" s="129"/>
      <c r="AA175" s="129"/>
      <c r="AB175" s="129"/>
      <c r="AC175" s="129"/>
      <c r="AD175" s="129"/>
      <c r="AE175" s="126"/>
    </row>
    <row r="176" spans="2:31" x14ac:dyDescent="0.25">
      <c r="B176" s="126"/>
      <c r="C176" s="126"/>
      <c r="D176" s="126"/>
      <c r="E176" s="126"/>
      <c r="F176" s="165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126"/>
      <c r="R176" s="129"/>
      <c r="S176" s="129"/>
      <c r="T176" s="129"/>
      <c r="U176" s="129"/>
      <c r="V176" s="129"/>
      <c r="W176" s="129"/>
      <c r="X176" s="129"/>
      <c r="Y176" s="129"/>
      <c r="Z176" s="129"/>
      <c r="AA176" s="129"/>
      <c r="AB176" s="129"/>
      <c r="AC176" s="129"/>
      <c r="AD176" s="129"/>
      <c r="AE176" s="126"/>
    </row>
    <row r="177" spans="2:31" x14ac:dyDescent="0.25">
      <c r="B177" s="126"/>
      <c r="C177" s="126"/>
      <c r="D177" s="126"/>
      <c r="E177" s="126"/>
      <c r="F177" s="165"/>
      <c r="G177" s="126"/>
      <c r="H177" s="126"/>
      <c r="I177" s="126"/>
      <c r="J177" s="126"/>
      <c r="K177" s="126"/>
      <c r="L177" s="126"/>
      <c r="M177" s="126"/>
      <c r="N177" s="126"/>
      <c r="O177" s="126"/>
      <c r="P177" s="126"/>
      <c r="Q177" s="126"/>
      <c r="R177" s="129"/>
      <c r="S177" s="129"/>
      <c r="T177" s="129"/>
      <c r="U177" s="129"/>
      <c r="V177" s="129"/>
      <c r="W177" s="129"/>
      <c r="X177" s="129"/>
      <c r="Y177" s="129"/>
      <c r="Z177" s="129"/>
      <c r="AA177" s="129"/>
      <c r="AB177" s="129"/>
      <c r="AC177" s="129"/>
      <c r="AD177" s="129"/>
      <c r="AE177" s="126"/>
    </row>
    <row r="178" spans="2:31" x14ac:dyDescent="0.25">
      <c r="B178" s="126"/>
      <c r="C178" s="126"/>
      <c r="D178" s="126"/>
      <c r="E178" s="126"/>
      <c r="F178" s="165"/>
      <c r="G178" s="126"/>
      <c r="H178" s="126"/>
      <c r="I178" s="126"/>
      <c r="J178" s="126"/>
      <c r="K178" s="126"/>
      <c r="L178" s="126"/>
      <c r="M178" s="126"/>
      <c r="N178" s="126"/>
      <c r="O178" s="126"/>
      <c r="P178" s="126"/>
      <c r="Q178" s="126"/>
      <c r="R178" s="129"/>
      <c r="S178" s="129"/>
      <c r="T178" s="129"/>
      <c r="U178" s="129"/>
      <c r="V178" s="129"/>
      <c r="W178" s="129"/>
      <c r="X178" s="129"/>
      <c r="Y178" s="129"/>
      <c r="Z178" s="129"/>
      <c r="AA178" s="129"/>
      <c r="AB178" s="129"/>
      <c r="AC178" s="129"/>
      <c r="AD178" s="129"/>
      <c r="AE178" s="126"/>
    </row>
    <row r="179" spans="2:31" x14ac:dyDescent="0.25">
      <c r="B179" s="126"/>
      <c r="C179" s="126"/>
      <c r="D179" s="126"/>
      <c r="E179" s="126"/>
      <c r="F179" s="165"/>
      <c r="G179" s="126"/>
      <c r="H179" s="126"/>
      <c r="I179" s="126"/>
      <c r="J179" s="126"/>
      <c r="K179" s="126"/>
      <c r="L179" s="126"/>
      <c r="M179" s="126"/>
      <c r="N179" s="126"/>
      <c r="O179" s="126"/>
      <c r="P179" s="126"/>
      <c r="Q179" s="126"/>
      <c r="R179" s="129"/>
      <c r="S179" s="129"/>
      <c r="T179" s="129"/>
      <c r="U179" s="129"/>
      <c r="V179" s="129"/>
      <c r="W179" s="129"/>
      <c r="X179" s="129"/>
      <c r="Y179" s="129"/>
      <c r="Z179" s="129"/>
      <c r="AA179" s="129"/>
      <c r="AB179" s="129"/>
      <c r="AC179" s="129"/>
      <c r="AD179" s="129"/>
      <c r="AE179" s="126"/>
    </row>
    <row r="180" spans="2:31" x14ac:dyDescent="0.25">
      <c r="B180" s="126"/>
      <c r="C180" s="126"/>
      <c r="D180" s="126"/>
      <c r="E180" s="126"/>
      <c r="F180" s="165"/>
      <c r="G180" s="126"/>
      <c r="H180" s="126"/>
      <c r="I180" s="126"/>
      <c r="J180" s="126"/>
      <c r="K180" s="126"/>
      <c r="L180" s="126"/>
      <c r="M180" s="126"/>
      <c r="N180" s="126"/>
      <c r="O180" s="126"/>
      <c r="P180" s="126"/>
      <c r="Q180" s="126"/>
      <c r="R180" s="129"/>
      <c r="S180" s="129"/>
      <c r="T180" s="129"/>
      <c r="U180" s="129"/>
      <c r="V180" s="129"/>
      <c r="W180" s="129"/>
      <c r="X180" s="129"/>
      <c r="Y180" s="129"/>
      <c r="Z180" s="129"/>
      <c r="AA180" s="129"/>
      <c r="AB180" s="129"/>
      <c r="AC180" s="129"/>
      <c r="AD180" s="129"/>
      <c r="AE180" s="126"/>
    </row>
    <row r="181" spans="2:31" x14ac:dyDescent="0.25">
      <c r="B181" s="126"/>
      <c r="C181" s="126"/>
      <c r="D181" s="126"/>
      <c r="E181" s="126"/>
      <c r="F181" s="165"/>
      <c r="G181" s="126"/>
      <c r="H181" s="126"/>
      <c r="I181" s="126"/>
      <c r="J181" s="126"/>
      <c r="K181" s="126"/>
      <c r="L181" s="126"/>
      <c r="M181" s="126"/>
      <c r="N181" s="126"/>
      <c r="O181" s="126"/>
      <c r="P181" s="126"/>
      <c r="Q181" s="126"/>
      <c r="R181" s="129"/>
      <c r="S181" s="129"/>
      <c r="T181" s="129"/>
      <c r="U181" s="129"/>
      <c r="V181" s="129"/>
      <c r="W181" s="129"/>
      <c r="X181" s="129"/>
      <c r="Y181" s="129"/>
      <c r="Z181" s="129"/>
      <c r="AA181" s="129"/>
      <c r="AB181" s="129"/>
      <c r="AC181" s="129"/>
      <c r="AD181" s="129"/>
      <c r="AE181" s="126"/>
    </row>
    <row r="182" spans="2:31" x14ac:dyDescent="0.25">
      <c r="B182" s="126"/>
      <c r="C182" s="126"/>
      <c r="D182" s="126"/>
      <c r="E182" s="126"/>
      <c r="F182" s="165"/>
      <c r="G182" s="126"/>
      <c r="H182" s="126"/>
      <c r="I182" s="126"/>
      <c r="J182" s="126"/>
      <c r="K182" s="126"/>
      <c r="L182" s="126"/>
      <c r="M182" s="126"/>
      <c r="N182" s="126"/>
      <c r="O182" s="126"/>
      <c r="P182" s="126"/>
      <c r="Q182" s="126"/>
      <c r="R182" s="129"/>
      <c r="S182" s="129"/>
      <c r="T182" s="129"/>
      <c r="U182" s="129"/>
      <c r="V182" s="129"/>
      <c r="W182" s="129"/>
      <c r="X182" s="129"/>
      <c r="Y182" s="129"/>
      <c r="Z182" s="129"/>
      <c r="AA182" s="129"/>
      <c r="AB182" s="129"/>
      <c r="AC182" s="129"/>
      <c r="AD182" s="129"/>
      <c r="AE182" s="126"/>
    </row>
    <row r="183" spans="2:31" x14ac:dyDescent="0.25">
      <c r="B183" s="126"/>
      <c r="C183" s="126"/>
      <c r="D183" s="126"/>
      <c r="E183" s="126"/>
      <c r="F183" s="165"/>
      <c r="G183" s="126"/>
      <c r="H183" s="126"/>
      <c r="I183" s="126"/>
      <c r="J183" s="126"/>
      <c r="K183" s="126"/>
      <c r="L183" s="126"/>
      <c r="M183" s="126"/>
      <c r="N183" s="126"/>
      <c r="O183" s="126"/>
      <c r="P183" s="126"/>
      <c r="Q183" s="126"/>
      <c r="R183" s="129"/>
      <c r="S183" s="129"/>
      <c r="T183" s="129"/>
      <c r="U183" s="129"/>
      <c r="V183" s="129"/>
      <c r="W183" s="129"/>
      <c r="X183" s="129"/>
      <c r="Y183" s="129"/>
      <c r="Z183" s="129"/>
      <c r="AA183" s="129"/>
      <c r="AB183" s="129"/>
      <c r="AC183" s="129"/>
      <c r="AD183" s="129"/>
      <c r="AE183" s="126"/>
    </row>
    <row r="184" spans="2:31" x14ac:dyDescent="0.25">
      <c r="B184" s="126"/>
      <c r="C184" s="126"/>
      <c r="D184" s="126"/>
      <c r="E184" s="126"/>
      <c r="F184" s="165"/>
      <c r="G184" s="126"/>
      <c r="H184" s="126"/>
      <c r="I184" s="126"/>
      <c r="J184" s="126"/>
      <c r="K184" s="126"/>
      <c r="L184" s="126"/>
      <c r="M184" s="126"/>
      <c r="N184" s="126"/>
      <c r="O184" s="126"/>
      <c r="P184" s="126"/>
      <c r="Q184" s="126"/>
      <c r="R184" s="129"/>
      <c r="S184" s="129"/>
      <c r="T184" s="129"/>
      <c r="U184" s="129"/>
      <c r="V184" s="129"/>
      <c r="W184" s="129"/>
      <c r="X184" s="129"/>
      <c r="Y184" s="129"/>
      <c r="Z184" s="129"/>
      <c r="AA184" s="129"/>
      <c r="AB184" s="129"/>
      <c r="AC184" s="129"/>
      <c r="AD184" s="129"/>
      <c r="AE184" s="126"/>
    </row>
    <row r="185" spans="2:31" x14ac:dyDescent="0.25">
      <c r="B185" s="126"/>
      <c r="C185" s="126"/>
      <c r="D185" s="126"/>
      <c r="E185" s="126"/>
      <c r="F185" s="165"/>
      <c r="G185" s="126"/>
      <c r="H185" s="126"/>
      <c r="I185" s="126"/>
      <c r="J185" s="126"/>
      <c r="K185" s="126"/>
      <c r="L185" s="126"/>
      <c r="M185" s="126"/>
      <c r="N185" s="126"/>
      <c r="O185" s="126"/>
      <c r="P185" s="126"/>
      <c r="Q185" s="126"/>
      <c r="R185" s="129"/>
      <c r="S185" s="129"/>
      <c r="T185" s="129"/>
      <c r="U185" s="129"/>
      <c r="V185" s="129"/>
      <c r="W185" s="129"/>
      <c r="X185" s="129"/>
      <c r="Y185" s="129"/>
      <c r="Z185" s="129"/>
      <c r="AA185" s="129"/>
      <c r="AB185" s="129"/>
      <c r="AC185" s="129"/>
      <c r="AD185" s="129"/>
      <c r="AE185" s="126"/>
    </row>
    <row r="186" spans="2:31" x14ac:dyDescent="0.25">
      <c r="B186" s="126"/>
      <c r="C186" s="126"/>
      <c r="D186" s="126"/>
      <c r="E186" s="126"/>
      <c r="F186" s="165"/>
      <c r="G186" s="126"/>
      <c r="H186" s="126"/>
      <c r="I186" s="126"/>
      <c r="J186" s="126"/>
      <c r="K186" s="126"/>
      <c r="L186" s="126"/>
      <c r="M186" s="126"/>
      <c r="N186" s="126"/>
      <c r="O186" s="126"/>
      <c r="P186" s="126"/>
      <c r="Q186" s="126"/>
      <c r="R186" s="129"/>
      <c r="S186" s="129"/>
      <c r="T186" s="129"/>
      <c r="U186" s="129"/>
      <c r="V186" s="129"/>
      <c r="W186" s="129"/>
      <c r="X186" s="129"/>
      <c r="Y186" s="129"/>
      <c r="Z186" s="129"/>
      <c r="AA186" s="129"/>
      <c r="AB186" s="129"/>
      <c r="AC186" s="129"/>
      <c r="AD186" s="129"/>
      <c r="AE186" s="126"/>
    </row>
    <row r="187" spans="2:31" x14ac:dyDescent="0.25">
      <c r="B187" s="126"/>
      <c r="C187" s="126"/>
      <c r="D187" s="126"/>
      <c r="E187" s="126"/>
      <c r="F187" s="165"/>
      <c r="G187" s="126"/>
      <c r="H187" s="126"/>
      <c r="I187" s="126"/>
      <c r="J187" s="126"/>
      <c r="K187" s="126"/>
      <c r="L187" s="126"/>
      <c r="M187" s="126"/>
      <c r="N187" s="126"/>
      <c r="O187" s="126"/>
      <c r="P187" s="126"/>
      <c r="Q187" s="126"/>
      <c r="R187" s="129"/>
      <c r="S187" s="129"/>
      <c r="T187" s="129"/>
      <c r="U187" s="129"/>
      <c r="V187" s="129"/>
      <c r="W187" s="129"/>
      <c r="X187" s="129"/>
      <c r="Y187" s="129"/>
      <c r="Z187" s="129"/>
      <c r="AA187" s="129"/>
      <c r="AB187" s="129"/>
      <c r="AC187" s="129"/>
      <c r="AD187" s="129"/>
      <c r="AE187" s="126"/>
    </row>
    <row r="188" spans="2:31" x14ac:dyDescent="0.25">
      <c r="B188" s="126"/>
      <c r="C188" s="126"/>
      <c r="D188" s="126"/>
      <c r="E188" s="126"/>
      <c r="F188" s="165"/>
      <c r="G188" s="126"/>
      <c r="H188" s="126"/>
      <c r="I188" s="126"/>
      <c r="J188" s="126"/>
      <c r="K188" s="126"/>
      <c r="L188" s="126"/>
      <c r="M188" s="126"/>
      <c r="N188" s="126"/>
      <c r="O188" s="126"/>
      <c r="P188" s="126"/>
      <c r="Q188" s="126"/>
      <c r="R188" s="129"/>
      <c r="S188" s="129"/>
      <c r="T188" s="129"/>
      <c r="U188" s="129"/>
      <c r="V188" s="129"/>
      <c r="W188" s="129"/>
      <c r="X188" s="129"/>
      <c r="Y188" s="129"/>
      <c r="Z188" s="129"/>
      <c r="AA188" s="129"/>
      <c r="AB188" s="129"/>
      <c r="AC188" s="129"/>
      <c r="AD188" s="129"/>
      <c r="AE188" s="126"/>
    </row>
    <row r="189" spans="2:31" x14ac:dyDescent="0.25">
      <c r="B189" s="126"/>
      <c r="C189" s="126"/>
      <c r="D189" s="126"/>
      <c r="E189" s="126"/>
      <c r="F189" s="165"/>
      <c r="G189" s="126"/>
      <c r="H189" s="126"/>
      <c r="I189" s="126"/>
      <c r="J189" s="126"/>
      <c r="K189" s="126"/>
      <c r="L189" s="126"/>
      <c r="M189" s="126"/>
      <c r="N189" s="126"/>
      <c r="O189" s="126"/>
      <c r="P189" s="126"/>
      <c r="Q189" s="126"/>
      <c r="R189" s="129"/>
      <c r="S189" s="129"/>
      <c r="T189" s="129"/>
      <c r="U189" s="129"/>
      <c r="V189" s="129"/>
      <c r="W189" s="129"/>
      <c r="X189" s="129"/>
      <c r="Y189" s="129"/>
      <c r="Z189" s="129"/>
      <c r="AA189" s="129"/>
      <c r="AB189" s="129"/>
      <c r="AC189" s="129"/>
      <c r="AD189" s="129"/>
      <c r="AE189" s="126"/>
    </row>
    <row r="190" spans="2:31" x14ac:dyDescent="0.25">
      <c r="B190" s="126"/>
      <c r="C190" s="126"/>
      <c r="D190" s="126"/>
      <c r="E190" s="126"/>
      <c r="F190" s="165"/>
      <c r="G190" s="126"/>
      <c r="H190" s="126"/>
      <c r="I190" s="126"/>
      <c r="J190" s="126"/>
      <c r="K190" s="126"/>
      <c r="L190" s="126"/>
      <c r="M190" s="126"/>
      <c r="N190" s="126"/>
      <c r="O190" s="126"/>
      <c r="P190" s="126"/>
      <c r="Q190" s="126"/>
      <c r="R190" s="129"/>
      <c r="S190" s="129"/>
      <c r="T190" s="129"/>
      <c r="U190" s="129"/>
      <c r="V190" s="129"/>
      <c r="W190" s="129"/>
      <c r="X190" s="129"/>
      <c r="Y190" s="129"/>
      <c r="Z190" s="129"/>
      <c r="AA190" s="129"/>
      <c r="AB190" s="129"/>
      <c r="AC190" s="129"/>
      <c r="AD190" s="129"/>
      <c r="AE190" s="126"/>
    </row>
    <row r="191" spans="2:31" x14ac:dyDescent="0.25">
      <c r="B191" s="126"/>
      <c r="C191" s="126"/>
      <c r="D191" s="126"/>
      <c r="E191" s="126"/>
      <c r="F191" s="165"/>
      <c r="G191" s="126"/>
      <c r="H191" s="126"/>
      <c r="I191" s="126"/>
      <c r="J191" s="126"/>
      <c r="K191" s="126"/>
      <c r="L191" s="126"/>
      <c r="M191" s="126"/>
      <c r="N191" s="126"/>
      <c r="O191" s="126"/>
      <c r="P191" s="126"/>
      <c r="Q191" s="126"/>
      <c r="R191" s="129"/>
      <c r="S191" s="129"/>
      <c r="T191" s="129"/>
      <c r="U191" s="129"/>
      <c r="V191" s="129"/>
      <c r="W191" s="129"/>
      <c r="X191" s="129"/>
      <c r="Y191" s="129"/>
      <c r="Z191" s="129"/>
      <c r="AA191" s="129"/>
      <c r="AB191" s="129"/>
      <c r="AC191" s="129"/>
      <c r="AD191" s="129"/>
      <c r="AE191" s="126"/>
    </row>
    <row r="192" spans="2:31" x14ac:dyDescent="0.25">
      <c r="B192" s="126"/>
      <c r="C192" s="126"/>
      <c r="D192" s="126"/>
      <c r="E192" s="126"/>
      <c r="F192" s="165"/>
      <c r="G192" s="126"/>
      <c r="H192" s="126"/>
      <c r="I192" s="126"/>
      <c r="J192" s="126"/>
      <c r="K192" s="126"/>
      <c r="L192" s="126"/>
      <c r="M192" s="126"/>
      <c r="N192" s="126"/>
      <c r="O192" s="126"/>
      <c r="P192" s="126"/>
      <c r="Q192" s="126"/>
      <c r="R192" s="129"/>
      <c r="S192" s="129"/>
      <c r="T192" s="129"/>
      <c r="U192" s="129"/>
      <c r="V192" s="129"/>
      <c r="W192" s="129"/>
      <c r="X192" s="129"/>
      <c r="Y192" s="129"/>
      <c r="Z192" s="129"/>
      <c r="AA192" s="129"/>
      <c r="AB192" s="129"/>
      <c r="AC192" s="129"/>
      <c r="AD192" s="129"/>
      <c r="AE192" s="126"/>
    </row>
    <row r="193" spans="2:31" x14ac:dyDescent="0.25">
      <c r="B193" s="126"/>
      <c r="C193" s="126"/>
      <c r="D193" s="126"/>
      <c r="E193" s="126"/>
      <c r="F193" s="165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26"/>
      <c r="R193" s="129"/>
      <c r="S193" s="129"/>
      <c r="T193" s="129"/>
      <c r="U193" s="129"/>
      <c r="V193" s="129"/>
      <c r="W193" s="129"/>
      <c r="X193" s="129"/>
      <c r="Y193" s="129"/>
      <c r="Z193" s="129"/>
      <c r="AA193" s="129"/>
      <c r="AB193" s="129"/>
      <c r="AC193" s="129"/>
      <c r="AD193" s="129"/>
      <c r="AE193" s="126"/>
    </row>
    <row r="194" spans="2:31" x14ac:dyDescent="0.25">
      <c r="B194" s="126"/>
      <c r="C194" s="126"/>
      <c r="D194" s="126"/>
      <c r="E194" s="126"/>
      <c r="F194" s="165"/>
      <c r="G194" s="126"/>
      <c r="H194" s="126"/>
      <c r="I194" s="126"/>
      <c r="J194" s="126"/>
      <c r="K194" s="126"/>
      <c r="L194" s="126"/>
      <c r="M194" s="126"/>
      <c r="N194" s="126"/>
      <c r="O194" s="126"/>
      <c r="P194" s="126"/>
      <c r="Q194" s="126"/>
      <c r="R194" s="129"/>
      <c r="S194" s="129"/>
      <c r="T194" s="129"/>
      <c r="U194" s="129"/>
      <c r="V194" s="129"/>
      <c r="W194" s="129"/>
      <c r="X194" s="129"/>
      <c r="Y194" s="129"/>
      <c r="Z194" s="129"/>
      <c r="AA194" s="129"/>
      <c r="AB194" s="129"/>
      <c r="AC194" s="129"/>
      <c r="AD194" s="129"/>
      <c r="AE194" s="126"/>
    </row>
    <row r="195" spans="2:31" x14ac:dyDescent="0.25">
      <c r="B195" s="126"/>
      <c r="C195" s="126"/>
      <c r="D195" s="126"/>
      <c r="E195" s="126"/>
      <c r="F195" s="165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26"/>
      <c r="R195" s="129"/>
      <c r="S195" s="129"/>
      <c r="T195" s="129"/>
      <c r="U195" s="129"/>
      <c r="V195" s="129"/>
      <c r="W195" s="129"/>
      <c r="X195" s="129"/>
      <c r="Y195" s="129"/>
      <c r="Z195" s="129"/>
      <c r="AA195" s="129"/>
      <c r="AB195" s="129"/>
      <c r="AC195" s="129"/>
      <c r="AD195" s="129"/>
      <c r="AE195" s="126"/>
    </row>
    <row r="196" spans="2:31" x14ac:dyDescent="0.25">
      <c r="B196" s="126"/>
      <c r="C196" s="126"/>
      <c r="D196" s="126"/>
      <c r="E196" s="126"/>
      <c r="F196" s="165"/>
      <c r="G196" s="126"/>
      <c r="H196" s="126"/>
      <c r="I196" s="126"/>
      <c r="J196" s="126"/>
      <c r="K196" s="126"/>
      <c r="L196" s="126"/>
      <c r="M196" s="126"/>
      <c r="N196" s="126"/>
      <c r="O196" s="126"/>
      <c r="P196" s="126"/>
      <c r="Q196" s="126"/>
      <c r="R196" s="129"/>
      <c r="S196" s="129"/>
      <c r="T196" s="129"/>
      <c r="U196" s="129"/>
      <c r="V196" s="129"/>
      <c r="W196" s="129"/>
      <c r="X196" s="129"/>
      <c r="Y196" s="129"/>
      <c r="Z196" s="129"/>
      <c r="AA196" s="129"/>
      <c r="AB196" s="129"/>
      <c r="AC196" s="129"/>
      <c r="AD196" s="129"/>
      <c r="AE196" s="126"/>
    </row>
    <row r="197" spans="2:31" x14ac:dyDescent="0.25">
      <c r="B197" s="126"/>
      <c r="C197" s="126"/>
      <c r="D197" s="126"/>
      <c r="E197" s="126"/>
      <c r="F197" s="165"/>
      <c r="G197" s="126"/>
      <c r="H197" s="126"/>
      <c r="I197" s="126"/>
      <c r="J197" s="126"/>
      <c r="K197" s="126"/>
      <c r="L197" s="126"/>
      <c r="M197" s="126"/>
      <c r="N197" s="126"/>
      <c r="O197" s="126"/>
      <c r="P197" s="126"/>
      <c r="Q197" s="126"/>
      <c r="R197" s="129"/>
      <c r="S197" s="129"/>
      <c r="T197" s="129"/>
      <c r="U197" s="129"/>
      <c r="V197" s="129"/>
      <c r="W197" s="129"/>
      <c r="X197" s="129"/>
      <c r="Y197" s="129"/>
      <c r="Z197" s="129"/>
      <c r="AA197" s="129"/>
      <c r="AB197" s="129"/>
      <c r="AC197" s="129"/>
      <c r="AD197" s="129"/>
      <c r="AE197" s="126"/>
    </row>
    <row r="198" spans="2:31" x14ac:dyDescent="0.25">
      <c r="B198" s="126"/>
      <c r="C198" s="126"/>
      <c r="D198" s="126"/>
      <c r="E198" s="126"/>
      <c r="F198" s="165"/>
      <c r="G198" s="126"/>
      <c r="H198" s="126"/>
      <c r="I198" s="126"/>
      <c r="J198" s="126"/>
      <c r="K198" s="126"/>
      <c r="L198" s="126"/>
      <c r="M198" s="126"/>
      <c r="N198" s="126"/>
      <c r="O198" s="126"/>
      <c r="P198" s="126"/>
      <c r="Q198" s="126"/>
      <c r="R198" s="129"/>
      <c r="S198" s="129"/>
      <c r="T198" s="129"/>
      <c r="U198" s="129"/>
      <c r="V198" s="129"/>
      <c r="W198" s="129"/>
      <c r="X198" s="129"/>
      <c r="Y198" s="129"/>
      <c r="Z198" s="129"/>
      <c r="AA198" s="129"/>
      <c r="AB198" s="129"/>
      <c r="AC198" s="129"/>
      <c r="AD198" s="129"/>
      <c r="AE198" s="126"/>
    </row>
    <row r="199" spans="2:31" x14ac:dyDescent="0.25">
      <c r="B199" s="126"/>
      <c r="C199" s="126"/>
      <c r="D199" s="126"/>
      <c r="E199" s="126"/>
      <c r="F199" s="165"/>
      <c r="G199" s="126"/>
      <c r="H199" s="126"/>
      <c r="I199" s="126"/>
      <c r="J199" s="126"/>
      <c r="K199" s="126"/>
      <c r="L199" s="126"/>
      <c r="M199" s="126"/>
      <c r="N199" s="126"/>
      <c r="O199" s="126"/>
      <c r="P199" s="126"/>
      <c r="Q199" s="126"/>
      <c r="R199" s="129"/>
      <c r="S199" s="129"/>
      <c r="T199" s="129"/>
      <c r="U199" s="129"/>
      <c r="V199" s="129"/>
      <c r="W199" s="129"/>
      <c r="X199" s="129"/>
      <c r="Y199" s="129"/>
      <c r="Z199" s="129"/>
      <c r="AA199" s="129"/>
      <c r="AB199" s="129"/>
      <c r="AC199" s="129"/>
      <c r="AD199" s="129"/>
      <c r="AE199" s="126"/>
    </row>
    <row r="200" spans="2:31" x14ac:dyDescent="0.25">
      <c r="B200" s="126"/>
      <c r="C200" s="126"/>
      <c r="D200" s="126"/>
      <c r="E200" s="126"/>
      <c r="F200" s="165"/>
      <c r="G200" s="126"/>
      <c r="H200" s="126"/>
      <c r="I200" s="126"/>
      <c r="J200" s="126"/>
      <c r="K200" s="126"/>
      <c r="L200" s="126"/>
      <c r="M200" s="126"/>
      <c r="N200" s="126"/>
      <c r="O200" s="126"/>
      <c r="P200" s="126"/>
      <c r="Q200" s="126"/>
      <c r="R200" s="129"/>
      <c r="S200" s="129"/>
      <c r="T200" s="129"/>
      <c r="U200" s="129"/>
      <c r="V200" s="129"/>
      <c r="W200" s="129"/>
      <c r="X200" s="129"/>
      <c r="Y200" s="129"/>
      <c r="Z200" s="129"/>
      <c r="AA200" s="129"/>
      <c r="AB200" s="129"/>
      <c r="AC200" s="129"/>
      <c r="AD200" s="129"/>
      <c r="AE200" s="126"/>
    </row>
    <row r="201" spans="2:31" x14ac:dyDescent="0.25">
      <c r="B201" s="126"/>
      <c r="C201" s="126"/>
      <c r="D201" s="126"/>
      <c r="E201" s="126"/>
      <c r="F201" s="165"/>
      <c r="G201" s="126"/>
      <c r="H201" s="126"/>
      <c r="I201" s="126"/>
      <c r="J201" s="126"/>
      <c r="K201" s="126"/>
      <c r="L201" s="126"/>
      <c r="M201" s="126"/>
      <c r="N201" s="126"/>
      <c r="O201" s="126"/>
      <c r="P201" s="126"/>
      <c r="Q201" s="126"/>
      <c r="R201" s="129"/>
      <c r="S201" s="129"/>
      <c r="T201" s="129"/>
      <c r="U201" s="129"/>
      <c r="V201" s="129"/>
      <c r="W201" s="129"/>
      <c r="X201" s="129"/>
      <c r="Y201" s="129"/>
      <c r="Z201" s="129"/>
      <c r="AA201" s="129"/>
      <c r="AB201" s="129"/>
      <c r="AC201" s="129"/>
      <c r="AD201" s="129"/>
      <c r="AE201" s="126"/>
    </row>
    <row r="202" spans="2:31" x14ac:dyDescent="0.25">
      <c r="B202" s="126"/>
      <c r="C202" s="126"/>
      <c r="D202" s="126"/>
      <c r="E202" s="126"/>
      <c r="F202" s="165"/>
      <c r="G202" s="126"/>
      <c r="H202" s="126"/>
      <c r="I202" s="126"/>
      <c r="J202" s="126"/>
      <c r="K202" s="126"/>
      <c r="L202" s="126"/>
      <c r="M202" s="126"/>
      <c r="N202" s="126"/>
      <c r="O202" s="126"/>
      <c r="P202" s="126"/>
      <c r="Q202" s="126"/>
      <c r="R202" s="129"/>
      <c r="S202" s="129"/>
      <c r="T202" s="129"/>
      <c r="U202" s="129"/>
      <c r="V202" s="129"/>
      <c r="W202" s="129"/>
      <c r="X202" s="129"/>
      <c r="Y202" s="129"/>
      <c r="Z202" s="129"/>
      <c r="AA202" s="129"/>
      <c r="AB202" s="129"/>
      <c r="AC202" s="129"/>
      <c r="AD202" s="129"/>
      <c r="AE202" s="126"/>
    </row>
    <row r="203" spans="2:31" x14ac:dyDescent="0.25">
      <c r="B203" s="126"/>
      <c r="C203" s="126"/>
      <c r="D203" s="126"/>
      <c r="E203" s="126"/>
      <c r="F203" s="165"/>
      <c r="G203" s="126"/>
      <c r="H203" s="126"/>
      <c r="I203" s="126"/>
      <c r="J203" s="126"/>
      <c r="K203" s="126"/>
      <c r="L203" s="126"/>
      <c r="M203" s="126"/>
      <c r="N203" s="126"/>
      <c r="O203" s="126"/>
      <c r="P203" s="126"/>
      <c r="Q203" s="126"/>
      <c r="R203" s="129"/>
      <c r="S203" s="129"/>
      <c r="T203" s="129"/>
      <c r="U203" s="129"/>
      <c r="V203" s="129"/>
      <c r="W203" s="129"/>
      <c r="X203" s="129"/>
      <c r="Y203" s="129"/>
      <c r="Z203" s="129"/>
      <c r="AA203" s="129"/>
      <c r="AB203" s="129"/>
      <c r="AC203" s="129"/>
      <c r="AD203" s="129"/>
      <c r="AE203" s="126"/>
    </row>
    <row r="204" spans="2:31" x14ac:dyDescent="0.25">
      <c r="B204" s="126"/>
      <c r="C204" s="126"/>
      <c r="D204" s="126"/>
      <c r="E204" s="126"/>
      <c r="F204" s="165"/>
      <c r="G204" s="126"/>
      <c r="H204" s="126"/>
      <c r="I204" s="126"/>
      <c r="J204" s="126"/>
      <c r="K204" s="126"/>
      <c r="L204" s="126"/>
      <c r="M204" s="126"/>
      <c r="N204" s="126"/>
      <c r="O204" s="126"/>
      <c r="P204" s="126"/>
      <c r="Q204" s="126"/>
      <c r="R204" s="129"/>
      <c r="S204" s="129"/>
      <c r="T204" s="129"/>
      <c r="U204" s="129"/>
      <c r="V204" s="129"/>
      <c r="W204" s="129"/>
      <c r="X204" s="129"/>
      <c r="Y204" s="129"/>
      <c r="Z204" s="129"/>
      <c r="AA204" s="129"/>
      <c r="AB204" s="129"/>
      <c r="AC204" s="129"/>
      <c r="AD204" s="129"/>
      <c r="AE204" s="126"/>
    </row>
    <row r="205" spans="2:31" x14ac:dyDescent="0.25">
      <c r="B205" s="126"/>
      <c r="C205" s="126"/>
      <c r="D205" s="126"/>
      <c r="E205" s="126"/>
      <c r="F205" s="165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26"/>
      <c r="R205" s="129"/>
      <c r="S205" s="129"/>
      <c r="T205" s="129"/>
      <c r="U205" s="129"/>
      <c r="V205" s="129"/>
      <c r="W205" s="129"/>
      <c r="X205" s="129"/>
      <c r="Y205" s="129"/>
      <c r="Z205" s="129"/>
      <c r="AA205" s="129"/>
      <c r="AB205" s="129"/>
      <c r="AC205" s="129"/>
      <c r="AD205" s="129"/>
      <c r="AE205" s="126"/>
    </row>
    <row r="206" spans="2:31" x14ac:dyDescent="0.25">
      <c r="B206" s="126"/>
      <c r="C206" s="126"/>
      <c r="D206" s="126"/>
      <c r="E206" s="126"/>
      <c r="F206" s="165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9"/>
      <c r="S206" s="129"/>
      <c r="T206" s="129"/>
      <c r="U206" s="129"/>
      <c r="V206" s="129"/>
      <c r="W206" s="129"/>
      <c r="X206" s="129"/>
      <c r="Y206" s="129"/>
      <c r="Z206" s="129"/>
      <c r="AA206" s="129"/>
      <c r="AB206" s="129"/>
      <c r="AC206" s="129"/>
      <c r="AD206" s="129"/>
      <c r="AE206" s="126"/>
    </row>
    <row r="207" spans="2:31" x14ac:dyDescent="0.25">
      <c r="B207" s="126"/>
      <c r="C207" s="126"/>
      <c r="D207" s="126"/>
      <c r="E207" s="126"/>
      <c r="F207" s="165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26"/>
      <c r="R207" s="129"/>
      <c r="S207" s="129"/>
      <c r="T207" s="129"/>
      <c r="U207" s="129"/>
      <c r="V207" s="129"/>
      <c r="W207" s="129"/>
      <c r="X207" s="129"/>
      <c r="Y207" s="129"/>
      <c r="Z207" s="129"/>
      <c r="AA207" s="129"/>
      <c r="AB207" s="129"/>
      <c r="AC207" s="129"/>
      <c r="AD207" s="129"/>
      <c r="AE207" s="126"/>
    </row>
    <row r="208" spans="2:31" x14ac:dyDescent="0.25">
      <c r="B208" s="126"/>
      <c r="C208" s="126"/>
      <c r="D208" s="126"/>
      <c r="E208" s="126"/>
      <c r="F208" s="165"/>
      <c r="G208" s="126"/>
      <c r="H208" s="126"/>
      <c r="I208" s="126"/>
      <c r="J208" s="126"/>
      <c r="K208" s="126"/>
      <c r="L208" s="126"/>
      <c r="M208" s="126"/>
      <c r="N208" s="126"/>
      <c r="O208" s="126"/>
      <c r="P208" s="126"/>
      <c r="Q208" s="126"/>
      <c r="R208" s="129"/>
      <c r="S208" s="129"/>
      <c r="T208" s="129"/>
      <c r="U208" s="129"/>
      <c r="V208" s="129"/>
      <c r="W208" s="129"/>
      <c r="X208" s="129"/>
      <c r="Y208" s="129"/>
      <c r="Z208" s="129"/>
      <c r="AA208" s="129"/>
      <c r="AB208" s="129"/>
      <c r="AC208" s="129"/>
      <c r="AD208" s="129"/>
      <c r="AE208" s="126"/>
    </row>
    <row r="209" spans="2:31" x14ac:dyDescent="0.25">
      <c r="B209" s="126"/>
      <c r="C209" s="126"/>
      <c r="D209" s="126"/>
      <c r="E209" s="126"/>
      <c r="F209" s="165"/>
      <c r="G209" s="126"/>
      <c r="H209" s="126"/>
      <c r="I209" s="126"/>
      <c r="J209" s="126"/>
      <c r="K209" s="126"/>
      <c r="L209" s="126"/>
      <c r="M209" s="126"/>
      <c r="N209" s="126"/>
      <c r="O209" s="126"/>
      <c r="P209" s="126"/>
      <c r="Q209" s="126"/>
      <c r="R209" s="129"/>
      <c r="S209" s="129"/>
      <c r="T209" s="129"/>
      <c r="U209" s="129"/>
      <c r="V209" s="129"/>
      <c r="W209" s="129"/>
      <c r="X209" s="129"/>
      <c r="Y209" s="129"/>
      <c r="Z209" s="129"/>
      <c r="AA209" s="129"/>
      <c r="AB209" s="129"/>
      <c r="AC209" s="129"/>
      <c r="AD209" s="129"/>
      <c r="AE209" s="126"/>
    </row>
    <row r="210" spans="2:31" x14ac:dyDescent="0.25">
      <c r="B210" s="126"/>
      <c r="C210" s="126"/>
      <c r="D210" s="126"/>
      <c r="E210" s="126"/>
      <c r="F210" s="165"/>
      <c r="G210" s="126"/>
      <c r="H210" s="126"/>
      <c r="I210" s="126"/>
      <c r="J210" s="126"/>
      <c r="K210" s="126"/>
      <c r="L210" s="126"/>
      <c r="M210" s="126"/>
      <c r="N210" s="126"/>
      <c r="O210" s="126"/>
      <c r="P210" s="126"/>
      <c r="Q210" s="126"/>
      <c r="R210" s="129"/>
      <c r="S210" s="129"/>
      <c r="T210" s="129"/>
      <c r="U210" s="129"/>
      <c r="V210" s="129"/>
      <c r="W210" s="129"/>
      <c r="X210" s="129"/>
      <c r="Y210" s="129"/>
      <c r="Z210" s="129"/>
      <c r="AA210" s="129"/>
      <c r="AB210" s="129"/>
      <c r="AC210" s="129"/>
      <c r="AD210" s="129"/>
      <c r="AE210" s="126"/>
    </row>
    <row r="211" spans="2:31" x14ac:dyDescent="0.25">
      <c r="B211" s="126"/>
      <c r="C211" s="126"/>
      <c r="D211" s="126"/>
      <c r="E211" s="126"/>
      <c r="F211" s="165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26"/>
      <c r="R211" s="129"/>
      <c r="S211" s="129"/>
      <c r="T211" s="129"/>
      <c r="U211" s="129"/>
      <c r="V211" s="129"/>
      <c r="W211" s="129"/>
      <c r="X211" s="129"/>
      <c r="Y211" s="129"/>
      <c r="Z211" s="129"/>
      <c r="AA211" s="129"/>
      <c r="AB211" s="129"/>
      <c r="AC211" s="129"/>
      <c r="AD211" s="129"/>
      <c r="AE211" s="126"/>
    </row>
    <row r="212" spans="2:31" x14ac:dyDescent="0.25">
      <c r="B212" s="126"/>
      <c r="C212" s="126"/>
      <c r="D212" s="126"/>
      <c r="E212" s="126"/>
      <c r="F212" s="165"/>
      <c r="G212" s="126"/>
      <c r="H212" s="126"/>
      <c r="I212" s="126"/>
      <c r="J212" s="126"/>
      <c r="K212" s="126"/>
      <c r="L212" s="126"/>
      <c r="M212" s="126"/>
      <c r="N212" s="126"/>
      <c r="O212" s="126"/>
      <c r="P212" s="126"/>
      <c r="Q212" s="126"/>
      <c r="R212" s="129"/>
      <c r="S212" s="129"/>
      <c r="T212" s="129"/>
      <c r="U212" s="129"/>
      <c r="V212" s="129"/>
      <c r="W212" s="129"/>
      <c r="X212" s="129"/>
      <c r="Y212" s="129"/>
      <c r="Z212" s="129"/>
      <c r="AA212" s="129"/>
      <c r="AB212" s="129"/>
      <c r="AC212" s="129"/>
      <c r="AD212" s="129"/>
      <c r="AE212" s="126"/>
    </row>
    <row r="213" spans="2:31" x14ac:dyDescent="0.25">
      <c r="B213" s="126"/>
      <c r="C213" s="126"/>
      <c r="D213" s="126"/>
      <c r="E213" s="126"/>
      <c r="F213" s="165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9"/>
      <c r="S213" s="129"/>
      <c r="T213" s="129"/>
      <c r="U213" s="129"/>
      <c r="V213" s="129"/>
      <c r="W213" s="129"/>
      <c r="X213" s="129"/>
      <c r="Y213" s="129"/>
      <c r="Z213" s="129"/>
      <c r="AA213" s="129"/>
      <c r="AB213" s="129"/>
      <c r="AC213" s="129"/>
      <c r="AD213" s="129"/>
      <c r="AE213" s="126"/>
    </row>
    <row r="214" spans="2:31" x14ac:dyDescent="0.25">
      <c r="B214" s="126"/>
      <c r="C214" s="126"/>
      <c r="D214" s="126"/>
      <c r="E214" s="126"/>
      <c r="F214" s="165"/>
      <c r="G214" s="126"/>
      <c r="H214" s="126"/>
      <c r="I214" s="126"/>
      <c r="J214" s="126"/>
      <c r="K214" s="126"/>
      <c r="L214" s="126"/>
      <c r="M214" s="126"/>
      <c r="N214" s="126"/>
      <c r="O214" s="126"/>
      <c r="P214" s="126"/>
      <c r="Q214" s="126"/>
      <c r="R214" s="129"/>
      <c r="S214" s="129"/>
      <c r="T214" s="129"/>
      <c r="U214" s="129"/>
      <c r="V214" s="129"/>
      <c r="W214" s="129"/>
      <c r="X214" s="129"/>
      <c r="Y214" s="129"/>
      <c r="Z214" s="129"/>
      <c r="AA214" s="129"/>
      <c r="AB214" s="129"/>
      <c r="AC214" s="129"/>
      <c r="AD214" s="129"/>
      <c r="AE214" s="126"/>
    </row>
    <row r="215" spans="2:31" x14ac:dyDescent="0.25">
      <c r="B215" s="126"/>
      <c r="C215" s="126"/>
      <c r="D215" s="126"/>
      <c r="E215" s="126"/>
      <c r="F215" s="165"/>
      <c r="G215" s="126"/>
      <c r="H215" s="126"/>
      <c r="I215" s="126"/>
      <c r="J215" s="126"/>
      <c r="K215" s="126"/>
      <c r="L215" s="126"/>
      <c r="M215" s="126"/>
      <c r="N215" s="126"/>
      <c r="O215" s="126"/>
      <c r="P215" s="126"/>
      <c r="Q215" s="126"/>
      <c r="R215" s="129"/>
      <c r="S215" s="129"/>
      <c r="T215" s="129"/>
      <c r="U215" s="129"/>
      <c r="V215" s="129"/>
      <c r="W215" s="129"/>
      <c r="X215" s="129"/>
      <c r="Y215" s="129"/>
      <c r="Z215" s="129"/>
      <c r="AA215" s="129"/>
      <c r="AB215" s="129"/>
      <c r="AC215" s="129"/>
      <c r="AD215" s="129"/>
      <c r="AE215" s="126"/>
    </row>
    <row r="216" spans="2:31" x14ac:dyDescent="0.25">
      <c r="B216" s="126"/>
      <c r="C216" s="126"/>
      <c r="D216" s="126"/>
      <c r="E216" s="126"/>
      <c r="F216" s="165"/>
      <c r="G216" s="126"/>
      <c r="H216" s="126"/>
      <c r="I216" s="126"/>
      <c r="J216" s="126"/>
      <c r="K216" s="126"/>
      <c r="L216" s="126"/>
      <c r="M216" s="126"/>
      <c r="N216" s="126"/>
      <c r="O216" s="126"/>
      <c r="P216" s="126"/>
      <c r="Q216" s="126"/>
      <c r="R216" s="129"/>
      <c r="S216" s="129"/>
      <c r="T216" s="129"/>
      <c r="U216" s="129"/>
      <c r="V216" s="129"/>
      <c r="W216" s="129"/>
      <c r="X216" s="129"/>
      <c r="Y216" s="129"/>
      <c r="Z216" s="129"/>
      <c r="AA216" s="129"/>
      <c r="AB216" s="129"/>
      <c r="AC216" s="129"/>
      <c r="AD216" s="129"/>
      <c r="AE216" s="126"/>
    </row>
    <row r="217" spans="2:31" x14ac:dyDescent="0.25">
      <c r="B217" s="126"/>
      <c r="C217" s="126"/>
      <c r="D217" s="126"/>
      <c r="E217" s="126"/>
      <c r="F217" s="165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9"/>
      <c r="S217" s="129"/>
      <c r="T217" s="129"/>
      <c r="U217" s="129"/>
      <c r="V217" s="129"/>
      <c r="W217" s="129"/>
      <c r="X217" s="129"/>
      <c r="Y217" s="129"/>
      <c r="Z217" s="129"/>
      <c r="AA217" s="129"/>
      <c r="AB217" s="129"/>
      <c r="AC217" s="129"/>
      <c r="AD217" s="129"/>
      <c r="AE217" s="126"/>
    </row>
    <row r="218" spans="2:31" x14ac:dyDescent="0.25">
      <c r="B218" s="126"/>
      <c r="C218" s="126"/>
      <c r="D218" s="126"/>
      <c r="E218" s="126"/>
      <c r="F218" s="165"/>
      <c r="G218" s="126"/>
      <c r="H218" s="126"/>
      <c r="I218" s="126"/>
      <c r="J218" s="126"/>
      <c r="K218" s="126"/>
      <c r="L218" s="126"/>
      <c r="M218" s="126"/>
      <c r="N218" s="126"/>
      <c r="O218" s="126"/>
      <c r="P218" s="126"/>
      <c r="Q218" s="126"/>
      <c r="R218" s="129"/>
      <c r="S218" s="129"/>
      <c r="T218" s="129"/>
      <c r="U218" s="129"/>
      <c r="V218" s="129"/>
      <c r="W218" s="129"/>
      <c r="X218" s="129"/>
      <c r="Y218" s="129"/>
      <c r="Z218" s="129"/>
      <c r="AA218" s="129"/>
      <c r="AB218" s="129"/>
      <c r="AC218" s="129"/>
      <c r="AD218" s="129"/>
      <c r="AE218" s="126"/>
    </row>
    <row r="219" spans="2:31" x14ac:dyDescent="0.25">
      <c r="B219" s="126"/>
      <c r="C219" s="126"/>
      <c r="D219" s="126"/>
      <c r="E219" s="126"/>
      <c r="F219" s="165"/>
      <c r="G219" s="126"/>
      <c r="H219" s="126"/>
      <c r="I219" s="126"/>
      <c r="J219" s="126"/>
      <c r="K219" s="126"/>
      <c r="L219" s="126"/>
      <c r="M219" s="126"/>
      <c r="N219" s="126"/>
      <c r="O219" s="126"/>
      <c r="P219" s="126"/>
      <c r="Q219" s="126"/>
      <c r="R219" s="129"/>
      <c r="S219" s="129"/>
      <c r="T219" s="129"/>
      <c r="U219" s="129"/>
      <c r="V219" s="129"/>
      <c r="W219" s="129"/>
      <c r="X219" s="129"/>
      <c r="Y219" s="129"/>
      <c r="Z219" s="129"/>
      <c r="AA219" s="129"/>
      <c r="AB219" s="129"/>
      <c r="AC219" s="129"/>
      <c r="AD219" s="129"/>
      <c r="AE219" s="126"/>
    </row>
    <row r="220" spans="2:31" x14ac:dyDescent="0.25">
      <c r="B220" s="126"/>
      <c r="C220" s="126"/>
      <c r="D220" s="126"/>
      <c r="E220" s="126"/>
      <c r="F220" s="165"/>
      <c r="G220" s="126"/>
      <c r="H220" s="126"/>
      <c r="I220" s="126"/>
      <c r="J220" s="126"/>
      <c r="K220" s="126"/>
      <c r="L220" s="126"/>
      <c r="M220" s="126"/>
      <c r="N220" s="126"/>
      <c r="O220" s="126"/>
      <c r="P220" s="126"/>
      <c r="Q220" s="126"/>
      <c r="R220" s="129"/>
      <c r="S220" s="129"/>
      <c r="T220" s="129"/>
      <c r="U220" s="129"/>
      <c r="V220" s="129"/>
      <c r="W220" s="129"/>
      <c r="X220" s="129"/>
      <c r="Y220" s="129"/>
      <c r="Z220" s="129"/>
      <c r="AA220" s="129"/>
      <c r="AB220" s="129"/>
      <c r="AC220" s="129"/>
      <c r="AD220" s="129"/>
      <c r="AE220" s="126"/>
    </row>
    <row r="221" spans="2:31" x14ac:dyDescent="0.25">
      <c r="B221" s="126"/>
      <c r="C221" s="126"/>
      <c r="D221" s="126"/>
      <c r="E221" s="126"/>
      <c r="F221" s="165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9"/>
      <c r="S221" s="129"/>
      <c r="T221" s="129"/>
      <c r="U221" s="129"/>
      <c r="V221" s="129"/>
      <c r="W221" s="129"/>
      <c r="X221" s="129"/>
      <c r="Y221" s="129"/>
      <c r="Z221" s="129"/>
      <c r="AA221" s="129"/>
      <c r="AB221" s="129"/>
      <c r="AC221" s="129"/>
      <c r="AD221" s="129"/>
      <c r="AE221" s="126"/>
    </row>
    <row r="222" spans="2:31" x14ac:dyDescent="0.25">
      <c r="B222" s="126"/>
      <c r="C222" s="126"/>
      <c r="D222" s="126"/>
      <c r="E222" s="126"/>
      <c r="F222" s="165"/>
      <c r="G222" s="126"/>
      <c r="H222" s="126"/>
      <c r="I222" s="126"/>
      <c r="J222" s="126"/>
      <c r="K222" s="126"/>
      <c r="L222" s="126"/>
      <c r="M222" s="126"/>
      <c r="N222" s="126"/>
      <c r="O222" s="126"/>
      <c r="P222" s="126"/>
      <c r="Q222" s="126"/>
      <c r="R222" s="129"/>
      <c r="S222" s="129"/>
      <c r="T222" s="129"/>
      <c r="U222" s="129"/>
      <c r="V222" s="129"/>
      <c r="W222" s="129"/>
      <c r="X222" s="129"/>
      <c r="Y222" s="129"/>
      <c r="Z222" s="129"/>
      <c r="AA222" s="129"/>
      <c r="AB222" s="129"/>
      <c r="AC222" s="129"/>
      <c r="AD222" s="129"/>
      <c r="AE222" s="126"/>
    </row>
    <row r="223" spans="2:31" x14ac:dyDescent="0.25">
      <c r="B223" s="126"/>
      <c r="C223" s="126"/>
      <c r="D223" s="126"/>
      <c r="E223" s="126"/>
      <c r="F223" s="165"/>
      <c r="G223" s="126"/>
      <c r="H223" s="126"/>
      <c r="I223" s="126"/>
      <c r="J223" s="126"/>
      <c r="K223" s="126"/>
      <c r="L223" s="126"/>
      <c r="M223" s="126"/>
      <c r="N223" s="126"/>
      <c r="O223" s="126"/>
      <c r="P223" s="126"/>
      <c r="Q223" s="126"/>
      <c r="R223" s="129"/>
      <c r="S223" s="129"/>
      <c r="T223" s="129"/>
      <c r="U223" s="129"/>
      <c r="V223" s="129"/>
      <c r="W223" s="129"/>
      <c r="X223" s="129"/>
      <c r="Y223" s="129"/>
      <c r="Z223" s="129"/>
      <c r="AA223" s="129"/>
      <c r="AB223" s="129"/>
      <c r="AC223" s="129"/>
      <c r="AD223" s="129"/>
      <c r="AE223" s="126"/>
    </row>
    <row r="224" spans="2:31" x14ac:dyDescent="0.25">
      <c r="B224" s="126"/>
      <c r="C224" s="126"/>
      <c r="D224" s="126"/>
      <c r="E224" s="126"/>
      <c r="F224" s="165"/>
      <c r="G224" s="126"/>
      <c r="H224" s="126"/>
      <c r="I224" s="126"/>
      <c r="J224" s="126"/>
      <c r="K224" s="126"/>
      <c r="L224" s="126"/>
      <c r="M224" s="126"/>
      <c r="N224" s="126"/>
      <c r="O224" s="126"/>
      <c r="P224" s="126"/>
      <c r="Q224" s="126"/>
      <c r="R224" s="129"/>
      <c r="S224" s="129"/>
      <c r="T224" s="129"/>
      <c r="U224" s="129"/>
      <c r="V224" s="129"/>
      <c r="W224" s="129"/>
      <c r="X224" s="129"/>
      <c r="Y224" s="129"/>
      <c r="Z224" s="129"/>
      <c r="AA224" s="129"/>
      <c r="AB224" s="129"/>
      <c r="AC224" s="129"/>
      <c r="AD224" s="129"/>
      <c r="AE224" s="126"/>
    </row>
    <row r="225" spans="2:31" x14ac:dyDescent="0.25">
      <c r="B225" s="126"/>
      <c r="C225" s="126"/>
      <c r="D225" s="126"/>
      <c r="E225" s="126"/>
      <c r="F225" s="165"/>
      <c r="G225" s="126"/>
      <c r="H225" s="126"/>
      <c r="I225" s="126"/>
      <c r="J225" s="126"/>
      <c r="K225" s="126"/>
      <c r="L225" s="126"/>
      <c r="M225" s="126"/>
      <c r="N225" s="126"/>
      <c r="O225" s="126"/>
      <c r="P225" s="126"/>
      <c r="Q225" s="126"/>
      <c r="R225" s="129"/>
      <c r="S225" s="129"/>
      <c r="T225" s="129"/>
      <c r="U225" s="129"/>
      <c r="V225" s="129"/>
      <c r="W225" s="129"/>
      <c r="X225" s="129"/>
      <c r="Y225" s="129"/>
      <c r="Z225" s="129"/>
      <c r="AA225" s="129"/>
      <c r="AB225" s="129"/>
      <c r="AC225" s="129"/>
      <c r="AD225" s="129"/>
      <c r="AE225" s="126"/>
    </row>
    <row r="226" spans="2:31" x14ac:dyDescent="0.25">
      <c r="B226" s="126"/>
      <c r="C226" s="126"/>
      <c r="D226" s="126"/>
      <c r="E226" s="126"/>
      <c r="F226" s="165"/>
      <c r="G226" s="126"/>
      <c r="H226" s="126"/>
      <c r="I226" s="126"/>
      <c r="J226" s="126"/>
      <c r="K226" s="126"/>
      <c r="L226" s="126"/>
      <c r="M226" s="126"/>
      <c r="N226" s="126"/>
      <c r="O226" s="126"/>
      <c r="P226" s="126"/>
      <c r="Q226" s="126"/>
      <c r="R226" s="129"/>
      <c r="S226" s="129"/>
      <c r="T226" s="129"/>
      <c r="U226" s="129"/>
      <c r="V226" s="129"/>
      <c r="W226" s="129"/>
      <c r="X226" s="129"/>
      <c r="Y226" s="129"/>
      <c r="Z226" s="129"/>
      <c r="AA226" s="129"/>
      <c r="AB226" s="129"/>
      <c r="AC226" s="129"/>
      <c r="AD226" s="129"/>
      <c r="AE226" s="126"/>
    </row>
    <row r="227" spans="2:31" x14ac:dyDescent="0.25">
      <c r="B227" s="126"/>
      <c r="C227" s="126"/>
      <c r="D227" s="126"/>
      <c r="E227" s="126"/>
      <c r="F227" s="165"/>
      <c r="G227" s="126"/>
      <c r="H227" s="126"/>
      <c r="I227" s="126"/>
      <c r="J227" s="126"/>
      <c r="K227" s="126"/>
      <c r="L227" s="126"/>
      <c r="M227" s="126"/>
      <c r="N227" s="126"/>
      <c r="O227" s="126"/>
      <c r="P227" s="126"/>
      <c r="Q227" s="126"/>
      <c r="R227" s="129"/>
      <c r="S227" s="129"/>
      <c r="T227" s="129"/>
      <c r="U227" s="129"/>
      <c r="V227" s="129"/>
      <c r="W227" s="129"/>
      <c r="X227" s="129"/>
      <c r="Y227" s="129"/>
      <c r="Z227" s="129"/>
      <c r="AA227" s="129"/>
      <c r="AB227" s="129"/>
      <c r="AC227" s="129"/>
      <c r="AD227" s="129"/>
      <c r="AE227" s="126"/>
    </row>
    <row r="228" spans="2:31" x14ac:dyDescent="0.25">
      <c r="B228" s="126"/>
      <c r="C228" s="126"/>
      <c r="D228" s="126"/>
      <c r="E228" s="126"/>
      <c r="F228" s="165"/>
      <c r="G228" s="126"/>
      <c r="H228" s="126"/>
      <c r="I228" s="126"/>
      <c r="J228" s="126"/>
      <c r="K228" s="126"/>
      <c r="L228" s="126"/>
      <c r="M228" s="126"/>
      <c r="N228" s="126"/>
      <c r="O228" s="126"/>
      <c r="P228" s="126"/>
      <c r="Q228" s="126"/>
      <c r="R228" s="129"/>
      <c r="S228" s="129"/>
      <c r="T228" s="129"/>
      <c r="U228" s="129"/>
      <c r="V228" s="129"/>
      <c r="W228" s="129"/>
      <c r="X228" s="129"/>
      <c r="Y228" s="129"/>
      <c r="Z228" s="129"/>
      <c r="AA228" s="129"/>
      <c r="AB228" s="129"/>
      <c r="AC228" s="129"/>
      <c r="AD228" s="129"/>
      <c r="AE228" s="126"/>
    </row>
    <row r="229" spans="2:31" x14ac:dyDescent="0.25">
      <c r="B229" s="126"/>
      <c r="C229" s="126"/>
      <c r="D229" s="126"/>
      <c r="E229" s="126"/>
      <c r="F229" s="165"/>
      <c r="G229" s="126"/>
      <c r="H229" s="126"/>
      <c r="I229" s="126"/>
      <c r="J229" s="126"/>
      <c r="K229" s="126"/>
      <c r="L229" s="126"/>
      <c r="M229" s="126"/>
      <c r="N229" s="126"/>
      <c r="O229" s="126"/>
      <c r="P229" s="126"/>
      <c r="Q229" s="126"/>
      <c r="R229" s="129"/>
      <c r="S229" s="129"/>
      <c r="T229" s="129"/>
      <c r="U229" s="129"/>
      <c r="V229" s="129"/>
      <c r="W229" s="129"/>
      <c r="X229" s="129"/>
      <c r="Y229" s="129"/>
      <c r="Z229" s="129"/>
      <c r="AA229" s="129"/>
      <c r="AB229" s="129"/>
      <c r="AC229" s="129"/>
      <c r="AD229" s="129"/>
      <c r="AE229" s="126"/>
    </row>
    <row r="230" spans="2:31" x14ac:dyDescent="0.25">
      <c r="B230" s="126"/>
      <c r="C230" s="126"/>
      <c r="D230" s="126"/>
      <c r="E230" s="126"/>
      <c r="F230" s="165"/>
      <c r="G230" s="126"/>
      <c r="H230" s="126"/>
      <c r="I230" s="126"/>
      <c r="J230" s="126"/>
      <c r="K230" s="126"/>
      <c r="L230" s="126"/>
      <c r="M230" s="126"/>
      <c r="N230" s="126"/>
      <c r="O230" s="126"/>
      <c r="P230" s="126"/>
      <c r="Q230" s="126"/>
      <c r="R230" s="129"/>
      <c r="S230" s="129"/>
      <c r="T230" s="129"/>
      <c r="U230" s="129"/>
      <c r="V230" s="129"/>
      <c r="W230" s="129"/>
      <c r="X230" s="129"/>
      <c r="Y230" s="129"/>
      <c r="Z230" s="129"/>
      <c r="AA230" s="129"/>
      <c r="AB230" s="129"/>
      <c r="AC230" s="129"/>
      <c r="AD230" s="129"/>
      <c r="AE230" s="126"/>
    </row>
    <row r="231" spans="2:31" x14ac:dyDescent="0.25">
      <c r="B231" s="126"/>
      <c r="C231" s="126"/>
      <c r="D231" s="126"/>
      <c r="E231" s="126"/>
      <c r="F231" s="165"/>
      <c r="G231" s="126"/>
      <c r="H231" s="126"/>
      <c r="I231" s="126"/>
      <c r="J231" s="126"/>
      <c r="K231" s="126"/>
      <c r="L231" s="126"/>
      <c r="M231" s="126"/>
      <c r="N231" s="126"/>
      <c r="O231" s="126"/>
      <c r="P231" s="126"/>
      <c r="Q231" s="126"/>
      <c r="R231" s="129"/>
      <c r="S231" s="129"/>
      <c r="T231" s="129"/>
      <c r="U231" s="129"/>
      <c r="V231" s="129"/>
      <c r="W231" s="129"/>
      <c r="X231" s="129"/>
      <c r="Y231" s="129"/>
      <c r="Z231" s="129"/>
      <c r="AA231" s="129"/>
      <c r="AB231" s="129"/>
      <c r="AC231" s="129"/>
      <c r="AD231" s="129"/>
      <c r="AE231" s="126"/>
    </row>
    <row r="232" spans="2:31" x14ac:dyDescent="0.25">
      <c r="B232" s="126"/>
      <c r="C232" s="126"/>
      <c r="D232" s="126"/>
      <c r="E232" s="126"/>
      <c r="F232" s="167"/>
      <c r="G232" s="126"/>
      <c r="H232" s="126"/>
      <c r="I232" s="126"/>
      <c r="J232" s="126"/>
      <c r="K232" s="126"/>
      <c r="L232" s="126"/>
      <c r="M232" s="126"/>
      <c r="N232" s="126"/>
      <c r="O232" s="126"/>
      <c r="P232" s="126"/>
      <c r="Q232" s="126"/>
      <c r="R232" s="129"/>
      <c r="S232" s="129"/>
      <c r="T232" s="129"/>
      <c r="U232" s="129"/>
      <c r="V232" s="129"/>
      <c r="W232" s="129"/>
      <c r="X232" s="129"/>
      <c r="Y232" s="129"/>
      <c r="Z232" s="129"/>
      <c r="AA232" s="129"/>
      <c r="AB232" s="129"/>
      <c r="AC232" s="129"/>
      <c r="AD232" s="129"/>
      <c r="AE232" s="126"/>
    </row>
    <row r="233" spans="2:31" x14ac:dyDescent="0.25">
      <c r="B233" s="126"/>
      <c r="C233" s="126"/>
      <c r="D233" s="126"/>
      <c r="E233" s="126"/>
      <c r="F233" s="167"/>
      <c r="G233" s="126"/>
      <c r="H233" s="126"/>
      <c r="I233" s="126"/>
      <c r="J233" s="126"/>
      <c r="K233" s="126"/>
      <c r="L233" s="126"/>
      <c r="M233" s="126"/>
      <c r="N233" s="126"/>
      <c r="O233" s="126"/>
      <c r="P233" s="126"/>
      <c r="Q233" s="126"/>
      <c r="R233" s="129"/>
      <c r="S233" s="129"/>
      <c r="T233" s="129"/>
      <c r="U233" s="129"/>
      <c r="V233" s="129"/>
      <c r="W233" s="129"/>
      <c r="X233" s="129"/>
      <c r="Y233" s="129"/>
      <c r="Z233" s="129"/>
      <c r="AA233" s="129"/>
      <c r="AB233" s="129"/>
      <c r="AC233" s="129"/>
      <c r="AD233" s="129"/>
      <c r="AE233" s="126"/>
    </row>
    <row r="234" spans="2:31" x14ac:dyDescent="0.25">
      <c r="B234" s="126"/>
      <c r="C234" s="126"/>
      <c r="D234" s="126"/>
      <c r="E234" s="126"/>
      <c r="F234" s="167"/>
      <c r="G234" s="126"/>
      <c r="H234" s="126"/>
      <c r="I234" s="126"/>
      <c r="J234" s="126"/>
      <c r="K234" s="126"/>
      <c r="L234" s="126"/>
      <c r="M234" s="126"/>
      <c r="N234" s="126"/>
      <c r="O234" s="126"/>
      <c r="P234" s="126"/>
      <c r="Q234" s="126"/>
      <c r="R234" s="129"/>
      <c r="S234" s="129"/>
      <c r="T234" s="129"/>
      <c r="U234" s="129"/>
      <c r="V234" s="129"/>
      <c r="W234" s="129"/>
      <c r="X234" s="129"/>
      <c r="Y234" s="129"/>
      <c r="Z234" s="129"/>
      <c r="AA234" s="129"/>
      <c r="AB234" s="129"/>
      <c r="AC234" s="129"/>
      <c r="AD234" s="129"/>
      <c r="AE234" s="126"/>
    </row>
    <row r="235" spans="2:31" x14ac:dyDescent="0.25">
      <c r="B235" s="126"/>
      <c r="C235" s="126"/>
      <c r="D235" s="126"/>
      <c r="E235" s="126"/>
      <c r="F235" s="126"/>
      <c r="G235" s="126"/>
      <c r="H235" s="126"/>
      <c r="I235" s="126"/>
      <c r="J235" s="126"/>
      <c r="K235" s="126"/>
      <c r="L235" s="126"/>
      <c r="M235" s="126"/>
      <c r="N235" s="126"/>
      <c r="O235" s="126"/>
      <c r="P235" s="126"/>
      <c r="Q235" s="126"/>
      <c r="R235" s="129"/>
      <c r="S235" s="129"/>
      <c r="T235" s="129"/>
      <c r="U235" s="129"/>
      <c r="V235" s="129"/>
      <c r="W235" s="129"/>
      <c r="X235" s="129"/>
      <c r="Y235" s="129"/>
      <c r="Z235" s="129"/>
      <c r="AA235" s="129"/>
      <c r="AB235" s="129"/>
      <c r="AC235" s="129"/>
      <c r="AD235" s="129"/>
      <c r="AE235" s="126"/>
    </row>
    <row r="236" spans="2:31" x14ac:dyDescent="0.25">
      <c r="B236" s="126"/>
      <c r="C236" s="126"/>
      <c r="D236" s="126"/>
      <c r="E236" s="126"/>
      <c r="F236" s="126"/>
      <c r="G236" s="126"/>
      <c r="H236" s="126"/>
      <c r="I236" s="126"/>
      <c r="J236" s="126"/>
      <c r="K236" s="126"/>
      <c r="L236" s="126"/>
      <c r="M236" s="126"/>
      <c r="N236" s="126"/>
      <c r="O236" s="126"/>
      <c r="P236" s="126"/>
      <c r="Q236" s="126"/>
      <c r="R236" s="129"/>
      <c r="S236" s="129"/>
      <c r="T236" s="129"/>
      <c r="U236" s="129"/>
      <c r="V236" s="129"/>
      <c r="W236" s="129"/>
      <c r="X236" s="129"/>
      <c r="Y236" s="129"/>
      <c r="Z236" s="129"/>
      <c r="AA236" s="129"/>
      <c r="AB236" s="129"/>
      <c r="AC236" s="129"/>
      <c r="AD236" s="129"/>
      <c r="AE236" s="126"/>
    </row>
    <row r="237" spans="2:31" x14ac:dyDescent="0.25">
      <c r="B237" s="126"/>
      <c r="C237" s="126"/>
      <c r="D237" s="126"/>
      <c r="E237" s="126"/>
      <c r="F237" s="126"/>
      <c r="G237" s="126"/>
      <c r="H237" s="126"/>
      <c r="I237" s="126"/>
      <c r="J237" s="126"/>
      <c r="K237" s="126"/>
      <c r="L237" s="126"/>
      <c r="M237" s="126"/>
      <c r="N237" s="126"/>
      <c r="O237" s="126"/>
      <c r="P237" s="126"/>
      <c r="Q237" s="126"/>
      <c r="R237" s="129"/>
      <c r="S237" s="129"/>
      <c r="T237" s="129"/>
      <c r="U237" s="129"/>
      <c r="V237" s="129"/>
      <c r="W237" s="129"/>
      <c r="X237" s="129"/>
      <c r="Y237" s="129"/>
      <c r="Z237" s="129"/>
      <c r="AA237" s="129"/>
      <c r="AB237" s="129"/>
      <c r="AC237" s="129"/>
      <c r="AD237" s="129"/>
      <c r="AE237" s="126"/>
    </row>
    <row r="238" spans="2:31" x14ac:dyDescent="0.25">
      <c r="B238" s="126"/>
      <c r="C238" s="126"/>
      <c r="D238" s="126"/>
      <c r="E238" s="126"/>
      <c r="F238" s="126"/>
      <c r="G238" s="126"/>
      <c r="H238" s="126"/>
      <c r="I238" s="126"/>
      <c r="J238" s="126"/>
      <c r="K238" s="126"/>
      <c r="L238" s="126"/>
      <c r="M238" s="126"/>
      <c r="N238" s="126"/>
      <c r="O238" s="126"/>
      <c r="P238" s="126"/>
      <c r="Q238" s="126"/>
      <c r="R238" s="129"/>
      <c r="S238" s="129"/>
      <c r="T238" s="129"/>
      <c r="U238" s="129"/>
      <c r="V238" s="129"/>
      <c r="W238" s="129"/>
      <c r="X238" s="129"/>
      <c r="Y238" s="129"/>
      <c r="Z238" s="129"/>
      <c r="AA238" s="129"/>
      <c r="AB238" s="129"/>
      <c r="AC238" s="129"/>
      <c r="AD238" s="129"/>
      <c r="AE238" s="126"/>
    </row>
    <row r="239" spans="2:31" x14ac:dyDescent="0.25">
      <c r="B239" s="126"/>
      <c r="C239" s="126"/>
      <c r="D239" s="126"/>
      <c r="E239" s="126"/>
      <c r="F239" s="126"/>
      <c r="G239" s="126"/>
      <c r="H239" s="126"/>
      <c r="I239" s="126"/>
      <c r="J239" s="126"/>
      <c r="K239" s="126"/>
      <c r="L239" s="126"/>
      <c r="M239" s="126"/>
      <c r="N239" s="126"/>
      <c r="O239" s="126"/>
      <c r="P239" s="126"/>
      <c r="Q239" s="126"/>
      <c r="R239" s="129"/>
      <c r="S239" s="129"/>
      <c r="T239" s="129"/>
      <c r="U239" s="129"/>
      <c r="V239" s="129"/>
      <c r="W239" s="129"/>
      <c r="X239" s="129"/>
      <c r="Y239" s="129"/>
      <c r="Z239" s="129"/>
      <c r="AA239" s="129"/>
      <c r="AB239" s="129"/>
      <c r="AC239" s="129"/>
      <c r="AD239" s="129"/>
      <c r="AE239" s="126"/>
    </row>
    <row r="240" spans="2:31" x14ac:dyDescent="0.25">
      <c r="B240" s="126"/>
      <c r="C240" s="126"/>
      <c r="D240" s="126"/>
      <c r="E240" s="126"/>
      <c r="F240" s="126"/>
      <c r="G240" s="126"/>
      <c r="H240" s="126"/>
      <c r="I240" s="126"/>
      <c r="J240" s="126"/>
      <c r="K240" s="126"/>
      <c r="L240" s="126"/>
      <c r="M240" s="126"/>
      <c r="N240" s="126"/>
      <c r="O240" s="126"/>
      <c r="P240" s="126"/>
      <c r="Q240" s="126"/>
      <c r="R240" s="129"/>
      <c r="S240" s="129"/>
      <c r="T240" s="129"/>
      <c r="U240" s="129"/>
      <c r="V240" s="129"/>
      <c r="W240" s="129"/>
      <c r="X240" s="129"/>
      <c r="Y240" s="129"/>
      <c r="Z240" s="129"/>
      <c r="AA240" s="129"/>
      <c r="AB240" s="129"/>
      <c r="AC240" s="129"/>
      <c r="AD240" s="129"/>
      <c r="AE240" s="126"/>
    </row>
    <row r="241" spans="2:31" x14ac:dyDescent="0.25">
      <c r="B241" s="126"/>
      <c r="C241" s="126"/>
      <c r="D241" s="126"/>
      <c r="E241" s="126"/>
      <c r="F241" s="126"/>
      <c r="G241" s="126"/>
      <c r="H241" s="126"/>
      <c r="I241" s="126"/>
      <c r="J241" s="126"/>
      <c r="K241" s="126"/>
      <c r="L241" s="126"/>
      <c r="M241" s="126"/>
      <c r="N241" s="126"/>
      <c r="O241" s="126"/>
      <c r="P241" s="126"/>
      <c r="Q241" s="126"/>
      <c r="R241" s="129"/>
      <c r="S241" s="129"/>
      <c r="T241" s="129"/>
      <c r="U241" s="129"/>
      <c r="V241" s="129"/>
      <c r="W241" s="129"/>
      <c r="X241" s="129"/>
      <c r="Y241" s="129"/>
      <c r="Z241" s="129"/>
      <c r="AA241" s="129"/>
      <c r="AB241" s="129"/>
      <c r="AC241" s="129"/>
      <c r="AD241" s="129"/>
      <c r="AE241" s="126"/>
    </row>
  </sheetData>
  <autoFilter ref="A10:AE40"/>
  <mergeCells count="13">
    <mergeCell ref="A5:E5"/>
    <mergeCell ref="F1:G1"/>
    <mergeCell ref="H1:U2"/>
    <mergeCell ref="V1:X2"/>
    <mergeCell ref="F2:G2"/>
    <mergeCell ref="A4:E4"/>
    <mergeCell ref="A6:E6"/>
    <mergeCell ref="A7:E7"/>
    <mergeCell ref="W9:AA9"/>
    <mergeCell ref="AB9:AE9"/>
    <mergeCell ref="J9:N9"/>
    <mergeCell ref="O9:Q9"/>
    <mergeCell ref="S9:V9"/>
  </mergeCells>
  <conditionalFormatting sqref="V37 AE37">
    <cfRule type="containsText" dxfId="191" priority="149" operator="containsText" text="EXTREMO">
      <formula>NOT(ISERROR(SEARCH("EXTREMO",V37)))</formula>
    </cfRule>
    <cfRule type="containsText" dxfId="190" priority="150" operator="containsText" text="ALTO">
      <formula>NOT(ISERROR(SEARCH("ALTO",V37)))</formula>
    </cfRule>
    <cfRule type="containsText" dxfId="189" priority="151" operator="containsText" text="MODERADO">
      <formula>NOT(ISERROR(SEARCH("MODERADO",V37)))</formula>
    </cfRule>
    <cfRule type="containsText" dxfId="188" priority="152" operator="containsText" text="BAJO">
      <formula>NOT(ISERROR(SEARCH("BAJO",V37)))</formula>
    </cfRule>
  </conditionalFormatting>
  <conditionalFormatting sqref="AE12">
    <cfRule type="containsText" dxfId="187" priority="97" operator="containsText" text="EXTREMO">
      <formula>NOT(ISERROR(SEARCH("EXTREMO",AE12)))</formula>
    </cfRule>
    <cfRule type="containsText" dxfId="186" priority="98" operator="containsText" text="ALTO">
      <formula>NOT(ISERROR(SEARCH("ALTO",AE12)))</formula>
    </cfRule>
    <cfRule type="containsText" dxfId="185" priority="99" operator="containsText" text="MODERADO">
      <formula>NOT(ISERROR(SEARCH("MODERADO",AE12)))</formula>
    </cfRule>
    <cfRule type="containsText" dxfId="184" priority="100" operator="containsText" text="BAJO">
      <formula>NOT(ISERROR(SEARCH("BAJO",AE12)))</formula>
    </cfRule>
  </conditionalFormatting>
  <conditionalFormatting sqref="V13:V14">
    <cfRule type="containsText" dxfId="183" priority="93" operator="containsText" text="EXTREMO">
      <formula>NOT(ISERROR(SEARCH("EXTREMO",V13)))</formula>
    </cfRule>
    <cfRule type="containsText" dxfId="182" priority="94" operator="containsText" text="ALTO">
      <formula>NOT(ISERROR(SEARCH("ALTO",V13)))</formula>
    </cfRule>
    <cfRule type="containsText" dxfId="181" priority="95" operator="containsText" text="MODERADO">
      <formula>NOT(ISERROR(SEARCH("MODERADO",V13)))</formula>
    </cfRule>
    <cfRule type="containsText" dxfId="180" priority="96" operator="containsText" text="BAJO">
      <formula>NOT(ISERROR(SEARCH("BAJO",V13)))</formula>
    </cfRule>
  </conditionalFormatting>
  <conditionalFormatting sqref="V21:V25 AE21:AE25">
    <cfRule type="containsText" dxfId="179" priority="161" operator="containsText" text="EXTREMO">
      <formula>NOT(ISERROR(SEARCH("EXTREMO",V21)))</formula>
    </cfRule>
    <cfRule type="containsText" dxfId="178" priority="162" operator="containsText" text="ALTO">
      <formula>NOT(ISERROR(SEARCH("ALTO",V21)))</formula>
    </cfRule>
    <cfRule type="containsText" dxfId="177" priority="163" operator="containsText" text="MODERADO">
      <formula>NOT(ISERROR(SEARCH("MODERADO",V21)))</formula>
    </cfRule>
    <cfRule type="containsText" dxfId="176" priority="164" operator="containsText" text="BAJO">
      <formula>NOT(ISERROR(SEARCH("BAJO",V21)))</formula>
    </cfRule>
  </conditionalFormatting>
  <conditionalFormatting sqref="AE13:AE14">
    <cfRule type="containsText" dxfId="175" priority="89" operator="containsText" text="EXTREMO">
      <formula>NOT(ISERROR(SEARCH("EXTREMO",AE13)))</formula>
    </cfRule>
    <cfRule type="containsText" dxfId="174" priority="90" operator="containsText" text="ALTO">
      <formula>NOT(ISERROR(SEARCH("ALTO",AE13)))</formula>
    </cfRule>
    <cfRule type="containsText" dxfId="173" priority="91" operator="containsText" text="MODERADO">
      <formula>NOT(ISERROR(SEARCH("MODERADO",AE13)))</formula>
    </cfRule>
    <cfRule type="containsText" dxfId="172" priority="92" operator="containsText" text="BAJO">
      <formula>NOT(ISERROR(SEARCH("BAJO",AE13)))</formula>
    </cfRule>
  </conditionalFormatting>
  <conditionalFormatting sqref="V38">
    <cfRule type="containsText" dxfId="171" priority="85" operator="containsText" text="EXTREMO">
      <formula>NOT(ISERROR(SEARCH("EXTREMO",V38)))</formula>
    </cfRule>
    <cfRule type="containsText" dxfId="170" priority="86" operator="containsText" text="ALTO">
      <formula>NOT(ISERROR(SEARCH("ALTO",V38)))</formula>
    </cfRule>
    <cfRule type="containsText" dxfId="169" priority="87" operator="containsText" text="MODERADO">
      <formula>NOT(ISERROR(SEARCH("MODERADO",V38)))</formula>
    </cfRule>
    <cfRule type="containsText" dxfId="168" priority="88" operator="containsText" text="BAJO">
      <formula>NOT(ISERROR(SEARCH("BAJO",V38)))</formula>
    </cfRule>
  </conditionalFormatting>
  <conditionalFormatting sqref="AE11">
    <cfRule type="containsText" dxfId="167" priority="105" operator="containsText" text="EXTREMO">
      <formula>NOT(ISERROR(SEARCH("EXTREMO",AE11)))</formula>
    </cfRule>
    <cfRule type="containsText" dxfId="166" priority="106" operator="containsText" text="ALTO">
      <formula>NOT(ISERROR(SEARCH("ALTO",AE11)))</formula>
    </cfRule>
    <cfRule type="containsText" dxfId="165" priority="107" operator="containsText" text="MODERADO">
      <formula>NOT(ISERROR(SEARCH("MODERADO",AE11)))</formula>
    </cfRule>
    <cfRule type="containsText" dxfId="164" priority="108" operator="containsText" text="BAJO">
      <formula>NOT(ISERROR(SEARCH("BAJO",AE11)))</formula>
    </cfRule>
  </conditionalFormatting>
  <conditionalFormatting sqref="V11">
    <cfRule type="containsText" dxfId="163" priority="109" operator="containsText" text="EXTREMO">
      <formula>NOT(ISERROR(SEARCH("EXTREMO",V11)))</formula>
    </cfRule>
    <cfRule type="containsText" dxfId="162" priority="110" operator="containsText" text="ALTO">
      <formula>NOT(ISERROR(SEARCH("ALTO",V11)))</formula>
    </cfRule>
    <cfRule type="containsText" dxfId="161" priority="111" operator="containsText" text="MODERADO">
      <formula>NOT(ISERROR(SEARCH("MODERADO",V11)))</formula>
    </cfRule>
    <cfRule type="containsText" dxfId="160" priority="112" operator="containsText" text="BAJO">
      <formula>NOT(ISERROR(SEARCH("BAJO",V11)))</formula>
    </cfRule>
  </conditionalFormatting>
  <conditionalFormatting sqref="V12">
    <cfRule type="containsText" dxfId="159" priority="101" operator="containsText" text="EXTREMO">
      <formula>NOT(ISERROR(SEARCH("EXTREMO",V12)))</formula>
    </cfRule>
    <cfRule type="containsText" dxfId="158" priority="102" operator="containsText" text="ALTO">
      <formula>NOT(ISERROR(SEARCH("ALTO",V12)))</formula>
    </cfRule>
    <cfRule type="containsText" dxfId="157" priority="103" operator="containsText" text="MODERADO">
      <formula>NOT(ISERROR(SEARCH("MODERADO",V12)))</formula>
    </cfRule>
    <cfRule type="containsText" dxfId="156" priority="104" operator="containsText" text="BAJO">
      <formula>NOT(ISERROR(SEARCH("BAJO",V12)))</formula>
    </cfRule>
  </conditionalFormatting>
  <conditionalFormatting sqref="AE38">
    <cfRule type="containsText" dxfId="155" priority="81" operator="containsText" text="EXTREMO">
      <formula>NOT(ISERROR(SEARCH("EXTREMO",AE38)))</formula>
    </cfRule>
    <cfRule type="containsText" dxfId="154" priority="82" operator="containsText" text="ALTO">
      <formula>NOT(ISERROR(SEARCH("ALTO",AE38)))</formula>
    </cfRule>
    <cfRule type="containsText" dxfId="153" priority="83" operator="containsText" text="MODERADO">
      <formula>NOT(ISERROR(SEARCH("MODERADO",AE38)))</formula>
    </cfRule>
    <cfRule type="containsText" dxfId="152" priority="84" operator="containsText" text="BAJO">
      <formula>NOT(ISERROR(SEARCH("BAJO",AE38)))</formula>
    </cfRule>
  </conditionalFormatting>
  <conditionalFormatting sqref="AE16">
    <cfRule type="containsText" dxfId="151" priority="73" operator="containsText" text="EXTREMO">
      <formula>NOT(ISERROR(SEARCH("EXTREMO",AE16)))</formula>
    </cfRule>
    <cfRule type="containsText" dxfId="150" priority="74" operator="containsText" text="ALTO">
      <formula>NOT(ISERROR(SEARCH("ALTO",AE16)))</formula>
    </cfRule>
    <cfRule type="containsText" dxfId="149" priority="75" operator="containsText" text="MODERADO">
      <formula>NOT(ISERROR(SEARCH("MODERADO",AE16)))</formula>
    </cfRule>
    <cfRule type="containsText" dxfId="148" priority="76" operator="containsText" text="BAJO">
      <formula>NOT(ISERROR(SEARCH("BAJO",AE16)))</formula>
    </cfRule>
  </conditionalFormatting>
  <conditionalFormatting sqref="V15:V16">
    <cfRule type="containsText" dxfId="147" priority="77" operator="containsText" text="EXTREMO">
      <formula>NOT(ISERROR(SEARCH("EXTREMO",V15)))</formula>
    </cfRule>
    <cfRule type="containsText" dxfId="146" priority="78" operator="containsText" text="ALTO">
      <formula>NOT(ISERROR(SEARCH("ALTO",V15)))</formula>
    </cfRule>
    <cfRule type="containsText" dxfId="145" priority="79" operator="containsText" text="MODERADO">
      <formula>NOT(ISERROR(SEARCH("MODERADO",V15)))</formula>
    </cfRule>
    <cfRule type="containsText" dxfId="144" priority="80" operator="containsText" text="BAJO">
      <formula>NOT(ISERROR(SEARCH("BAJO",V15)))</formula>
    </cfRule>
  </conditionalFormatting>
  <conditionalFormatting sqref="AE15">
    <cfRule type="containsText" dxfId="143" priority="69" operator="containsText" text="EXTREMO">
      <formula>NOT(ISERROR(SEARCH("EXTREMO",AE15)))</formula>
    </cfRule>
    <cfRule type="containsText" dxfId="142" priority="70" operator="containsText" text="ALTO">
      <formula>NOT(ISERROR(SEARCH("ALTO",AE15)))</formula>
    </cfRule>
    <cfRule type="containsText" dxfId="141" priority="71" operator="containsText" text="MODERADO">
      <formula>NOT(ISERROR(SEARCH("MODERADO",AE15)))</formula>
    </cfRule>
    <cfRule type="containsText" dxfId="140" priority="72" operator="containsText" text="BAJO">
      <formula>NOT(ISERROR(SEARCH("BAJO",AE15)))</formula>
    </cfRule>
  </conditionalFormatting>
  <conditionalFormatting sqref="AE17">
    <cfRule type="containsText" dxfId="139" priority="61" operator="containsText" text="EXTREMO">
      <formula>NOT(ISERROR(SEARCH("EXTREMO",AE17)))</formula>
    </cfRule>
    <cfRule type="containsText" dxfId="138" priority="62" operator="containsText" text="ALTO">
      <formula>NOT(ISERROR(SEARCH("ALTO",AE17)))</formula>
    </cfRule>
    <cfRule type="containsText" dxfId="137" priority="63" operator="containsText" text="MODERADO">
      <formula>NOT(ISERROR(SEARCH("MODERADO",AE17)))</formula>
    </cfRule>
    <cfRule type="containsText" dxfId="136" priority="64" operator="containsText" text="BAJO">
      <formula>NOT(ISERROR(SEARCH("BAJO",AE17)))</formula>
    </cfRule>
  </conditionalFormatting>
  <conditionalFormatting sqref="V17">
    <cfRule type="containsText" dxfId="135" priority="65" operator="containsText" text="EXTREMO">
      <formula>NOT(ISERROR(SEARCH("EXTREMO",V17)))</formula>
    </cfRule>
    <cfRule type="containsText" dxfId="134" priority="66" operator="containsText" text="ALTO">
      <formula>NOT(ISERROR(SEARCH("ALTO",V17)))</formula>
    </cfRule>
    <cfRule type="containsText" dxfId="133" priority="67" operator="containsText" text="MODERADO">
      <formula>NOT(ISERROR(SEARCH("MODERADO",V17)))</formula>
    </cfRule>
    <cfRule type="containsText" dxfId="132" priority="68" operator="containsText" text="BAJO">
      <formula>NOT(ISERROR(SEARCH("BAJO",V17)))</formula>
    </cfRule>
  </conditionalFormatting>
  <conditionalFormatting sqref="V18">
    <cfRule type="containsText" dxfId="131" priority="57" operator="containsText" text="EXTREMO">
      <formula>NOT(ISERROR(SEARCH("EXTREMO",V18)))</formula>
    </cfRule>
    <cfRule type="containsText" dxfId="130" priority="58" operator="containsText" text="ALTO">
      <formula>NOT(ISERROR(SEARCH("ALTO",V18)))</formula>
    </cfRule>
    <cfRule type="containsText" dxfId="129" priority="59" operator="containsText" text="MODERADO">
      <formula>NOT(ISERROR(SEARCH("MODERADO",V18)))</formula>
    </cfRule>
    <cfRule type="containsText" dxfId="128" priority="60" operator="containsText" text="BAJO">
      <formula>NOT(ISERROR(SEARCH("BAJO",V18)))</formula>
    </cfRule>
  </conditionalFormatting>
  <conditionalFormatting sqref="AE18">
    <cfRule type="containsText" dxfId="127" priority="53" operator="containsText" text="EXTREMO">
      <formula>NOT(ISERROR(SEARCH("EXTREMO",AE18)))</formula>
    </cfRule>
    <cfRule type="containsText" dxfId="126" priority="54" operator="containsText" text="ALTO">
      <formula>NOT(ISERROR(SEARCH("ALTO",AE18)))</formula>
    </cfRule>
    <cfRule type="containsText" dxfId="125" priority="55" operator="containsText" text="MODERADO">
      <formula>NOT(ISERROR(SEARCH("MODERADO",AE18)))</formula>
    </cfRule>
    <cfRule type="containsText" dxfId="124" priority="56" operator="containsText" text="BAJO">
      <formula>NOT(ISERROR(SEARCH("BAJO",AE18)))</formula>
    </cfRule>
  </conditionalFormatting>
  <conditionalFormatting sqref="V20">
    <cfRule type="containsText" dxfId="123" priority="49" operator="containsText" text="EXTREMO">
      <formula>NOT(ISERROR(SEARCH("EXTREMO",V20)))</formula>
    </cfRule>
    <cfRule type="containsText" dxfId="122" priority="50" operator="containsText" text="ALTO">
      <formula>NOT(ISERROR(SEARCH("ALTO",V20)))</formula>
    </cfRule>
    <cfRule type="containsText" dxfId="121" priority="51" operator="containsText" text="MODERADO">
      <formula>NOT(ISERROR(SEARCH("MODERADO",V20)))</formula>
    </cfRule>
    <cfRule type="containsText" dxfId="120" priority="52" operator="containsText" text="BAJO">
      <formula>NOT(ISERROR(SEARCH("BAJO",V20)))</formula>
    </cfRule>
  </conditionalFormatting>
  <conditionalFormatting sqref="AE20">
    <cfRule type="containsText" dxfId="119" priority="45" operator="containsText" text="EXTREMO">
      <formula>NOT(ISERROR(SEARCH("EXTREMO",AE20)))</formula>
    </cfRule>
    <cfRule type="containsText" dxfId="118" priority="46" operator="containsText" text="ALTO">
      <formula>NOT(ISERROR(SEARCH("ALTO",AE20)))</formula>
    </cfRule>
    <cfRule type="containsText" dxfId="117" priority="47" operator="containsText" text="MODERADO">
      <formula>NOT(ISERROR(SEARCH("MODERADO",AE20)))</formula>
    </cfRule>
    <cfRule type="containsText" dxfId="116" priority="48" operator="containsText" text="BAJO">
      <formula>NOT(ISERROR(SEARCH("BAJO",AE20)))</formula>
    </cfRule>
  </conditionalFormatting>
  <conditionalFormatting sqref="V19">
    <cfRule type="containsText" dxfId="115" priority="41" operator="containsText" text="EXTREMO">
      <formula>NOT(ISERROR(SEARCH("EXTREMO",V19)))</formula>
    </cfRule>
    <cfRule type="containsText" dxfId="114" priority="42" operator="containsText" text="ALTO">
      <formula>NOT(ISERROR(SEARCH("ALTO",V19)))</formula>
    </cfRule>
    <cfRule type="containsText" dxfId="113" priority="43" operator="containsText" text="MODERADO">
      <formula>NOT(ISERROR(SEARCH("MODERADO",V19)))</formula>
    </cfRule>
    <cfRule type="containsText" dxfId="112" priority="44" operator="containsText" text="BAJO">
      <formula>NOT(ISERROR(SEARCH("BAJO",V19)))</formula>
    </cfRule>
  </conditionalFormatting>
  <conditionalFormatting sqref="AE19">
    <cfRule type="containsText" dxfId="111" priority="37" operator="containsText" text="EXTREMO">
      <formula>NOT(ISERROR(SEARCH("EXTREMO",AE19)))</formula>
    </cfRule>
    <cfRule type="containsText" dxfId="110" priority="38" operator="containsText" text="ALTO">
      <formula>NOT(ISERROR(SEARCH("ALTO",AE19)))</formula>
    </cfRule>
    <cfRule type="containsText" dxfId="109" priority="39" operator="containsText" text="MODERADO">
      <formula>NOT(ISERROR(SEARCH("MODERADO",AE19)))</formula>
    </cfRule>
    <cfRule type="containsText" dxfId="108" priority="40" operator="containsText" text="BAJO">
      <formula>NOT(ISERROR(SEARCH("BAJO",AE19)))</formula>
    </cfRule>
  </conditionalFormatting>
  <conditionalFormatting sqref="AE40 V40">
    <cfRule type="containsText" dxfId="107" priority="33" operator="containsText" text="EXTREMO">
      <formula>NOT(ISERROR(SEARCH("EXTREMO",V40)))</formula>
    </cfRule>
    <cfRule type="containsText" dxfId="106" priority="34" operator="containsText" text="ALTO">
      <formula>NOT(ISERROR(SEARCH("ALTO",V40)))</formula>
    </cfRule>
    <cfRule type="containsText" dxfId="105" priority="35" operator="containsText" text="MODERADO">
      <formula>NOT(ISERROR(SEARCH("MODERADO",V40)))</formula>
    </cfRule>
    <cfRule type="containsText" dxfId="104" priority="36" operator="containsText" text="BAJO">
      <formula>NOT(ISERROR(SEARCH("BAJO",V40)))</formula>
    </cfRule>
  </conditionalFormatting>
  <conditionalFormatting sqref="V27 AE27">
    <cfRule type="containsText" dxfId="103" priority="29" operator="containsText" text="EXTREMO">
      <formula>NOT(ISERROR(SEARCH("EXTREMO",V27)))</formula>
    </cfRule>
    <cfRule type="containsText" dxfId="102" priority="30" operator="containsText" text="ALTO">
      <formula>NOT(ISERROR(SEARCH("ALTO",V27)))</formula>
    </cfRule>
    <cfRule type="containsText" dxfId="101" priority="31" operator="containsText" text="MODERADO">
      <formula>NOT(ISERROR(SEARCH("MODERADO",V27)))</formula>
    </cfRule>
    <cfRule type="containsText" dxfId="100" priority="32" operator="containsText" text="BAJO">
      <formula>NOT(ISERROR(SEARCH("BAJO",V27)))</formula>
    </cfRule>
  </conditionalFormatting>
  <conditionalFormatting sqref="V33 AE33">
    <cfRule type="containsText" dxfId="99" priority="25" operator="containsText" text="EXTREMO">
      <formula>NOT(ISERROR(SEARCH("EXTREMO",V33)))</formula>
    </cfRule>
    <cfRule type="containsText" dxfId="98" priority="26" operator="containsText" text="ALTO">
      <formula>NOT(ISERROR(SEARCH("ALTO",V33)))</formula>
    </cfRule>
    <cfRule type="containsText" dxfId="97" priority="27" operator="containsText" text="MODERADO">
      <formula>NOT(ISERROR(SEARCH("MODERADO",V33)))</formula>
    </cfRule>
    <cfRule type="containsText" dxfId="96" priority="28" operator="containsText" text="BAJO">
      <formula>NOT(ISERROR(SEARCH("BAJO",V33)))</formula>
    </cfRule>
  </conditionalFormatting>
  <conditionalFormatting sqref="AE39 V39">
    <cfRule type="containsText" dxfId="95" priority="21" operator="containsText" text="EXTREMO">
      <formula>NOT(ISERROR(SEARCH("EXTREMO",V39)))</formula>
    </cfRule>
    <cfRule type="containsText" dxfId="94" priority="22" operator="containsText" text="ALTO">
      <formula>NOT(ISERROR(SEARCH("ALTO",V39)))</formula>
    </cfRule>
    <cfRule type="containsText" dxfId="93" priority="23" operator="containsText" text="MODERADO">
      <formula>NOT(ISERROR(SEARCH("MODERADO",V39)))</formula>
    </cfRule>
    <cfRule type="containsText" dxfId="92" priority="24" operator="containsText" text="BAJO">
      <formula>NOT(ISERROR(SEARCH("BAJO",V39)))</formula>
    </cfRule>
  </conditionalFormatting>
  <conditionalFormatting sqref="V26 AE26">
    <cfRule type="containsText" dxfId="91" priority="17" operator="containsText" text="EXTREMO">
      <formula>NOT(ISERROR(SEARCH("EXTREMO",V26)))</formula>
    </cfRule>
    <cfRule type="containsText" dxfId="90" priority="18" operator="containsText" text="ALTO">
      <formula>NOT(ISERROR(SEARCH("ALTO",V26)))</formula>
    </cfRule>
    <cfRule type="containsText" dxfId="89" priority="19" operator="containsText" text="MODERADO">
      <formula>NOT(ISERROR(SEARCH("MODERADO",V26)))</formula>
    </cfRule>
    <cfRule type="containsText" dxfId="88" priority="20" operator="containsText" text="BAJO">
      <formula>NOT(ISERROR(SEARCH("BAJO",V26)))</formula>
    </cfRule>
  </conditionalFormatting>
  <conditionalFormatting sqref="V34 AE34">
    <cfRule type="containsText" dxfId="87" priority="13" operator="containsText" text="EXTREMO">
      <formula>NOT(ISERROR(SEARCH("EXTREMO",V34)))</formula>
    </cfRule>
    <cfRule type="containsText" dxfId="86" priority="14" operator="containsText" text="ALTO">
      <formula>NOT(ISERROR(SEARCH("ALTO",V34)))</formula>
    </cfRule>
    <cfRule type="containsText" dxfId="85" priority="15" operator="containsText" text="MODERADO">
      <formula>NOT(ISERROR(SEARCH("MODERADO",V34)))</formula>
    </cfRule>
    <cfRule type="containsText" dxfId="84" priority="16" operator="containsText" text="BAJO">
      <formula>NOT(ISERROR(SEARCH("BAJO",V34)))</formula>
    </cfRule>
  </conditionalFormatting>
  <conditionalFormatting sqref="V28:V32 AE28:AE32">
    <cfRule type="containsText" dxfId="83" priority="9" operator="containsText" text="EXTREMO">
      <formula>NOT(ISERROR(SEARCH("EXTREMO",V28)))</formula>
    </cfRule>
    <cfRule type="containsText" dxfId="82" priority="10" operator="containsText" text="ALTO">
      <formula>NOT(ISERROR(SEARCH("ALTO",V28)))</formula>
    </cfRule>
    <cfRule type="containsText" dxfId="81" priority="11" operator="containsText" text="MODERADO">
      <formula>NOT(ISERROR(SEARCH("MODERADO",V28)))</formula>
    </cfRule>
    <cfRule type="containsText" dxfId="80" priority="12" operator="containsText" text="BAJO">
      <formula>NOT(ISERROR(SEARCH("BAJO",V28)))</formula>
    </cfRule>
  </conditionalFormatting>
  <conditionalFormatting sqref="V35 AE35">
    <cfRule type="containsText" dxfId="79" priority="5" operator="containsText" text="EXTREMO">
      <formula>NOT(ISERROR(SEARCH("EXTREMO",V35)))</formula>
    </cfRule>
    <cfRule type="containsText" dxfId="78" priority="6" operator="containsText" text="ALTO">
      <formula>NOT(ISERROR(SEARCH("ALTO",V35)))</formula>
    </cfRule>
    <cfRule type="containsText" dxfId="77" priority="7" operator="containsText" text="MODERADO">
      <formula>NOT(ISERROR(SEARCH("MODERADO",V35)))</formula>
    </cfRule>
    <cfRule type="containsText" dxfId="76" priority="8" operator="containsText" text="BAJO">
      <formula>NOT(ISERROR(SEARCH("BAJO",V35)))</formula>
    </cfRule>
  </conditionalFormatting>
  <conditionalFormatting sqref="AE36 V36">
    <cfRule type="containsText" dxfId="75" priority="1" operator="containsText" text="EXTREMO">
      <formula>NOT(ISERROR(SEARCH("EXTREMO",V36)))</formula>
    </cfRule>
    <cfRule type="containsText" dxfId="74" priority="2" operator="containsText" text="ALTO">
      <formula>NOT(ISERROR(SEARCH("ALTO",V36)))</formula>
    </cfRule>
    <cfRule type="containsText" dxfId="73" priority="3" operator="containsText" text="MODERADO">
      <formula>NOT(ISERROR(SEARCH("MODERADO",V36)))</formula>
    </cfRule>
    <cfRule type="containsText" dxfId="72" priority="4" operator="containsText" text="BAJO">
      <formula>NOT(ISERROR(SEARCH("BAJO",V36)))</formula>
    </cfRule>
  </conditionalFormatting>
  <dataValidations count="4">
    <dataValidation type="list" allowBlank="1" showInputMessage="1" showErrorMessage="1" sqref="F232:F465">
      <formula1>Virus</formula1>
    </dataValidation>
    <dataValidation type="list" allowBlank="1" showInputMessage="1" showErrorMessage="1" sqref="I41:I235">
      <formula1>Ahogamiento</formula1>
    </dataValidation>
    <dataValidation type="list" allowBlank="1" showInputMessage="1" showErrorMessage="1" sqref="H41:H235">
      <formula1>Ubicación_inadecuada_de_estibas</formula1>
    </dataValidation>
    <dataValidation type="list" allowBlank="1" showInputMessage="1" showErrorMessage="1" sqref="V11:V40 AE11:AE40">
      <formula1>BAJO</formula1>
    </dataValidation>
  </dataValidation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Listados!$L$3:$L$90</xm:f>
          </x14:formula1>
          <xm:sqref>F41:F231</xm:sqref>
        </x14:dataValidation>
        <x14:dataValidation type="list" allowBlank="1" showInputMessage="1" showErrorMessage="1">
          <x14:formula1>
            <xm:f>IF(E11="FISICO",Listados!$D$5:$D$15,IF(E11="BIOLOGICO",Listados!$C$5:$C$13,IF(E11="QUIMICO",Listados!$E$5:$E$12,IF(E11="PSICOSOCIAL",Listados!$F$5:$F$10,IF(E11="BIOMECANICO",Listados!$G$5:$G$12,IF(E11="CONDICIONES_DE_SEGURIDAD",Listados!$H$5:$H$44,IF(E11="FEN_NAT",Listados!$I$5:$I$11,0)))))))</xm:f>
          </x14:formula1>
          <xm:sqref>F38:F40 F11:F36</xm:sqref>
        </x14:dataValidation>
        <x14:dataValidation type="list" allowBlank="1" showInputMessage="1" showErrorMessage="1">
          <x14:formula1>
            <xm:f>Listados!$A$5:$A$6</xm:f>
          </x14:formula1>
          <xm:sqref>D11:D40</xm:sqref>
        </x14:dataValidation>
        <x14:dataValidation type="list" allowBlank="1" showInputMessage="1" showErrorMessage="1">
          <x14:formula1>
            <xm:f>Listados!$M$3:$M$64</xm:f>
          </x14:formula1>
          <xm:sqref>H11:H40</xm:sqref>
        </x14:dataValidation>
        <x14:dataValidation type="list" allowBlank="1" showInputMessage="1" showErrorMessage="1">
          <x14:formula1>
            <xm:f>Listados!$J$5:$J$6</xm:f>
          </x14:formula1>
          <xm:sqref>R11:R40</xm:sqref>
        </x14:dataValidation>
        <x14:dataValidation type="list" allowBlank="1" showInputMessage="1" showErrorMessage="1">
          <x14:formula1>
            <xm:f>Listados!$C$4:$I$4</xm:f>
          </x14:formula1>
          <xm:sqref>E11:E40</xm:sqref>
        </x14:dataValidation>
        <x14:dataValidation type="list" allowBlank="1" showInputMessage="1" showErrorMessage="1">
          <x14:formula1>
            <xm:f>IF(E11="BIOLOGICO",Listados!$N$3:$N$11,IF(E11="FISICO",Listados!$N$12:$N$22,IF(E11="QUIMICO",Listados!$N$23:$N$30,IF(E11="PSICOSOCIAL",Listados!$N$31:$N$36,IF(E11="BIOMECANICO",Listados!$N$37:$N$44,IF(E11="CONDICIONES_DE_SEGURIDAD",Listados!$N$45:$N$84,IF(E11="FEN_NAT",Listados!$N$85:$N$91,0)))))))</xm:f>
          </x14:formula1>
          <xm:sqref>I11:I40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8"/>
  <dimension ref="A1:DZ237"/>
  <sheetViews>
    <sheetView showGridLines="0" tabSelected="1" zoomScale="84" zoomScaleNormal="84" workbookViewId="0">
      <selection activeCell="A5" sqref="A5:E5"/>
    </sheetView>
  </sheetViews>
  <sheetFormatPr baseColWidth="10" defaultRowHeight="15" x14ac:dyDescent="0.25"/>
  <cols>
    <col min="1" max="1" width="17.5703125" style="119" customWidth="1"/>
    <col min="2" max="2" width="13.5703125" style="119" customWidth="1"/>
    <col min="3" max="3" width="15.28515625" style="119" customWidth="1"/>
    <col min="4" max="4" width="12.42578125" style="119" customWidth="1"/>
    <col min="5" max="5" width="19.42578125" style="140" customWidth="1"/>
    <col min="6" max="6" width="15.7109375" style="119" customWidth="1"/>
    <col min="7" max="7" width="15.140625" style="119" customWidth="1"/>
    <col min="8" max="8" width="21.42578125" style="119" customWidth="1"/>
    <col min="9" max="9" width="25.5703125" style="119" customWidth="1"/>
    <col min="10" max="14" width="4.7109375" style="119" customWidth="1"/>
    <col min="15" max="15" width="17.7109375" style="119" customWidth="1"/>
    <col min="16" max="17" width="15.7109375" style="119" customWidth="1"/>
    <col min="18" max="18" width="13.140625" style="119" customWidth="1"/>
    <col min="19" max="21" width="3.7109375" style="119" customWidth="1"/>
    <col min="22" max="22" width="19.7109375" style="119" customWidth="1"/>
    <col min="23" max="27" width="15.7109375" style="119" customWidth="1"/>
    <col min="28" max="30" width="3.7109375" style="119" customWidth="1"/>
    <col min="31" max="31" width="18.7109375" style="119" customWidth="1"/>
    <col min="32" max="32" width="10.42578125" style="126" customWidth="1"/>
    <col min="33" max="16384" width="11.42578125" style="126"/>
  </cols>
  <sheetData>
    <row r="1" spans="1:130" ht="21" customHeight="1" x14ac:dyDescent="0.25">
      <c r="C1" s="120"/>
      <c r="D1" s="120"/>
      <c r="E1" s="121" t="s">
        <v>0</v>
      </c>
      <c r="F1" s="199"/>
      <c r="G1" s="200"/>
      <c r="H1" s="201" t="s">
        <v>1</v>
      </c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3"/>
      <c r="V1" s="207"/>
      <c r="W1" s="208"/>
      <c r="X1" s="209"/>
      <c r="Y1" s="122"/>
      <c r="Z1" s="122"/>
      <c r="AA1" s="123"/>
      <c r="AB1" s="124"/>
      <c r="AC1" s="124"/>
      <c r="AD1" s="124"/>
      <c r="AE1" s="124"/>
      <c r="AF1" s="125"/>
      <c r="DZ1" s="126" t="s">
        <v>2</v>
      </c>
    </row>
    <row r="2" spans="1:130" ht="21" customHeight="1" x14ac:dyDescent="0.25">
      <c r="C2" s="120"/>
      <c r="D2" s="127"/>
      <c r="E2" s="121" t="s">
        <v>3</v>
      </c>
      <c r="F2" s="199" t="s">
        <v>148</v>
      </c>
      <c r="G2" s="200"/>
      <c r="H2" s="204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6"/>
      <c r="V2" s="210"/>
      <c r="W2" s="211"/>
      <c r="X2" s="212"/>
      <c r="Y2" s="122"/>
      <c r="Z2" s="122"/>
      <c r="AA2" s="123"/>
      <c r="AB2" s="124"/>
      <c r="AC2" s="124"/>
      <c r="AD2" s="124"/>
      <c r="AE2" s="124"/>
      <c r="AF2" s="125"/>
      <c r="DZ2" s="126" t="s">
        <v>4</v>
      </c>
    </row>
    <row r="3" spans="1:130" ht="15.75" x14ac:dyDescent="0.25">
      <c r="A3" s="128"/>
      <c r="B3" s="129"/>
      <c r="C3" s="12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22"/>
      <c r="R3" s="123"/>
      <c r="S3" s="123"/>
      <c r="T3" s="123"/>
      <c r="U3" s="123"/>
      <c r="V3" s="123"/>
      <c r="W3" s="123"/>
      <c r="X3" s="122"/>
      <c r="Y3" s="122"/>
      <c r="Z3" s="122"/>
      <c r="AA3" s="123"/>
      <c r="AB3" s="124"/>
      <c r="AC3" s="124"/>
      <c r="AD3" s="124"/>
      <c r="AE3" s="124"/>
      <c r="AF3" s="125"/>
      <c r="DZ3" s="126" t="s">
        <v>5</v>
      </c>
    </row>
    <row r="4" spans="1:130" ht="15.75" x14ac:dyDescent="0.25">
      <c r="A4" s="222" t="s">
        <v>386</v>
      </c>
      <c r="B4" s="222"/>
      <c r="C4" s="222"/>
      <c r="D4" s="222"/>
      <c r="E4" s="22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5"/>
      <c r="S4" s="135"/>
      <c r="T4" s="135"/>
      <c r="U4" s="135"/>
      <c r="V4" s="135"/>
      <c r="W4" s="135"/>
      <c r="X4" s="132"/>
      <c r="Y4" s="132"/>
      <c r="Z4" s="132"/>
      <c r="AA4" s="135"/>
      <c r="AB4" s="124"/>
      <c r="AC4" s="124"/>
      <c r="AD4" s="124"/>
      <c r="AE4" s="124"/>
      <c r="AF4" s="125"/>
      <c r="DZ4" s="126" t="s">
        <v>6</v>
      </c>
    </row>
    <row r="5" spans="1:130" x14ac:dyDescent="0.25">
      <c r="A5" s="224" t="s">
        <v>654</v>
      </c>
      <c r="B5" s="224"/>
      <c r="C5" s="224"/>
      <c r="D5" s="224"/>
      <c r="E5" s="224"/>
      <c r="F5" s="136"/>
      <c r="G5" s="132"/>
      <c r="H5" s="138" t="s">
        <v>337</v>
      </c>
      <c r="I5" s="134" t="s">
        <v>465</v>
      </c>
      <c r="J5" s="132"/>
      <c r="K5" s="132"/>
      <c r="L5" s="132"/>
      <c r="M5" s="132"/>
      <c r="N5" s="132"/>
      <c r="O5" s="124"/>
      <c r="P5" s="124"/>
      <c r="Q5" s="124"/>
      <c r="R5" s="137"/>
      <c r="S5" s="137"/>
      <c r="T5" s="137"/>
      <c r="U5" s="137"/>
      <c r="V5" s="137"/>
      <c r="W5" s="137"/>
      <c r="X5" s="124"/>
      <c r="Y5" s="124"/>
      <c r="Z5" s="124"/>
      <c r="AA5" s="137"/>
      <c r="AB5" s="124"/>
      <c r="AC5" s="124"/>
      <c r="AD5" s="124"/>
      <c r="AE5" s="124"/>
      <c r="AF5" s="125"/>
    </row>
    <row r="6" spans="1:130" x14ac:dyDescent="0.25">
      <c r="A6" s="219" t="s">
        <v>341</v>
      </c>
      <c r="B6" s="219"/>
      <c r="C6" s="219"/>
      <c r="D6" s="219"/>
      <c r="E6" s="219"/>
      <c r="F6" s="138"/>
      <c r="G6" s="132"/>
      <c r="H6" s="132"/>
      <c r="I6" s="138"/>
      <c r="J6" s="132"/>
      <c r="K6" s="132"/>
      <c r="L6" s="132"/>
      <c r="M6" s="132"/>
      <c r="N6" s="132"/>
      <c r="O6" s="124"/>
      <c r="P6" s="124"/>
      <c r="Q6" s="124"/>
      <c r="R6" s="137"/>
      <c r="S6" s="137"/>
      <c r="T6" s="137"/>
      <c r="U6" s="137"/>
      <c r="V6" s="137"/>
      <c r="W6" s="137"/>
      <c r="X6" s="124"/>
      <c r="Y6" s="124"/>
      <c r="Z6" s="124"/>
      <c r="AA6" s="137"/>
      <c r="AB6" s="124"/>
      <c r="AC6" s="124"/>
      <c r="AD6" s="124"/>
      <c r="AE6" s="124"/>
      <c r="AF6" s="125"/>
    </row>
    <row r="7" spans="1:130" ht="15" customHeight="1" x14ac:dyDescent="0.25">
      <c r="A7" s="220" t="s">
        <v>356</v>
      </c>
      <c r="B7" s="220"/>
      <c r="C7" s="220"/>
      <c r="D7" s="220"/>
      <c r="E7" s="220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24"/>
      <c r="AC7" s="124"/>
      <c r="AD7" s="124"/>
      <c r="AE7" s="124"/>
      <c r="AF7" s="125"/>
      <c r="DZ7" s="126" t="s">
        <v>7</v>
      </c>
    </row>
    <row r="8" spans="1:130" ht="15.75" thickBot="1" x14ac:dyDescent="0.3">
      <c r="A8" s="139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24"/>
      <c r="AC8" s="124"/>
      <c r="AD8" s="124"/>
      <c r="AE8" s="124"/>
      <c r="AF8" s="125"/>
      <c r="DZ8" s="126" t="s">
        <v>8</v>
      </c>
    </row>
    <row r="9" spans="1:130" ht="27" customHeight="1" thickBot="1" x14ac:dyDescent="0.3">
      <c r="J9" s="216" t="s">
        <v>18</v>
      </c>
      <c r="K9" s="217"/>
      <c r="L9" s="217"/>
      <c r="M9" s="217"/>
      <c r="N9" s="218"/>
      <c r="O9" s="216" t="s">
        <v>19</v>
      </c>
      <c r="P9" s="217"/>
      <c r="Q9" s="218"/>
      <c r="S9" s="216" t="s">
        <v>21</v>
      </c>
      <c r="T9" s="217"/>
      <c r="U9" s="217"/>
      <c r="V9" s="218"/>
      <c r="W9" s="216" t="s">
        <v>22</v>
      </c>
      <c r="X9" s="217"/>
      <c r="Y9" s="217"/>
      <c r="Z9" s="217"/>
      <c r="AA9" s="218"/>
      <c r="AB9" s="216" t="s">
        <v>23</v>
      </c>
      <c r="AC9" s="217"/>
      <c r="AD9" s="217"/>
      <c r="AE9" s="218"/>
      <c r="AF9" s="125"/>
      <c r="DZ9" s="126" t="s">
        <v>24</v>
      </c>
    </row>
    <row r="10" spans="1:130" ht="83.45" customHeight="1" x14ac:dyDescent="0.25">
      <c r="A10" s="141" t="s">
        <v>9</v>
      </c>
      <c r="B10" s="141" t="s">
        <v>10</v>
      </c>
      <c r="C10" s="141" t="s">
        <v>11</v>
      </c>
      <c r="D10" s="141" t="s">
        <v>12</v>
      </c>
      <c r="E10" s="141" t="s">
        <v>13</v>
      </c>
      <c r="F10" s="141" t="s">
        <v>14</v>
      </c>
      <c r="G10" s="141" t="s">
        <v>15</v>
      </c>
      <c r="H10" s="141" t="s">
        <v>16</v>
      </c>
      <c r="I10" s="141" t="s">
        <v>17</v>
      </c>
      <c r="J10" s="142" t="s">
        <v>25</v>
      </c>
      <c r="K10" s="143" t="s">
        <v>26</v>
      </c>
      <c r="L10" s="143" t="s">
        <v>27</v>
      </c>
      <c r="M10" s="143" t="s">
        <v>28</v>
      </c>
      <c r="N10" s="144" t="s">
        <v>29</v>
      </c>
      <c r="O10" s="145" t="s">
        <v>30</v>
      </c>
      <c r="P10" s="146" t="s">
        <v>31</v>
      </c>
      <c r="Q10" s="147" t="s">
        <v>32</v>
      </c>
      <c r="R10" s="148" t="s">
        <v>20</v>
      </c>
      <c r="S10" s="149" t="s">
        <v>33</v>
      </c>
      <c r="T10" s="150" t="s">
        <v>34</v>
      </c>
      <c r="U10" s="150" t="s">
        <v>35</v>
      </c>
      <c r="V10" s="147" t="s">
        <v>36</v>
      </c>
      <c r="W10" s="145" t="s">
        <v>37</v>
      </c>
      <c r="X10" s="146" t="s">
        <v>38</v>
      </c>
      <c r="Y10" s="146" t="s">
        <v>39</v>
      </c>
      <c r="Z10" s="146" t="s">
        <v>40</v>
      </c>
      <c r="AA10" s="147" t="s">
        <v>41</v>
      </c>
      <c r="AB10" s="149" t="s">
        <v>33</v>
      </c>
      <c r="AC10" s="150" t="s">
        <v>34</v>
      </c>
      <c r="AD10" s="150" t="s">
        <v>35</v>
      </c>
      <c r="AE10" s="147" t="s">
        <v>36</v>
      </c>
      <c r="AF10" s="151"/>
      <c r="DZ10" s="126" t="s">
        <v>50</v>
      </c>
    </row>
    <row r="11" spans="1:130" ht="168" x14ac:dyDescent="0.25">
      <c r="A11" s="152" t="s">
        <v>386</v>
      </c>
      <c r="B11" s="152" t="s">
        <v>464</v>
      </c>
      <c r="C11" s="152" t="s">
        <v>321</v>
      </c>
      <c r="D11" s="152" t="s">
        <v>51</v>
      </c>
      <c r="E11" s="152" t="s">
        <v>48</v>
      </c>
      <c r="F11" s="152" t="s">
        <v>183</v>
      </c>
      <c r="G11" s="153" t="s">
        <v>322</v>
      </c>
      <c r="H11" s="152" t="s">
        <v>257</v>
      </c>
      <c r="I11" s="152" t="s">
        <v>286</v>
      </c>
      <c r="J11" s="179"/>
      <c r="K11" s="179"/>
      <c r="L11" s="159"/>
      <c r="M11" s="159"/>
      <c r="N11" s="159"/>
      <c r="O11" s="152" t="s">
        <v>648</v>
      </c>
      <c r="P11" s="152" t="s">
        <v>292</v>
      </c>
      <c r="Q11" s="152" t="s">
        <v>649</v>
      </c>
      <c r="R11" s="152" t="s">
        <v>51</v>
      </c>
      <c r="S11" s="152">
        <v>3</v>
      </c>
      <c r="T11" s="152">
        <v>4</v>
      </c>
      <c r="U11" s="157">
        <f t="shared" ref="U11:U31" si="0">S11*T11</f>
        <v>12</v>
      </c>
      <c r="V11" s="155" t="str">
        <f t="shared" ref="V11:V21" si="1">IF(U11&lt;=4,"BAJO",IF(U11&lt;=9,"MODERADO",IF(U11&lt;=15,"ALTO",IF(U11&lt;=25,"EXTREMO","N/A"))))</f>
        <v>ALTO</v>
      </c>
      <c r="W11" s="152" t="s">
        <v>292</v>
      </c>
      <c r="X11" s="152" t="s">
        <v>292</v>
      </c>
      <c r="Y11" s="152" t="s">
        <v>292</v>
      </c>
      <c r="Z11" s="156" t="s">
        <v>650</v>
      </c>
      <c r="AA11" s="152" t="s">
        <v>292</v>
      </c>
      <c r="AB11" s="152">
        <v>3</v>
      </c>
      <c r="AC11" s="152">
        <v>4</v>
      </c>
      <c r="AD11" s="157">
        <f t="shared" ref="AD11:AD34" si="2">AB11*AC11</f>
        <v>12</v>
      </c>
      <c r="AE11" s="155" t="str">
        <f t="shared" ref="AE11:AE34" si="3">IF(AD11&lt;=4,"BAJO",IF(AD11&lt;=9,"MODERADO",IF(AD11&lt;=15,"ALTO",IF(AD11&lt;=25,"EXTREMO","N/A"))))</f>
        <v>ALTO</v>
      </c>
      <c r="AF11" s="125"/>
    </row>
    <row r="12" spans="1:130" ht="180" x14ac:dyDescent="0.25">
      <c r="A12" s="152" t="s">
        <v>386</v>
      </c>
      <c r="B12" s="152" t="s">
        <v>464</v>
      </c>
      <c r="C12" s="153" t="s">
        <v>321</v>
      </c>
      <c r="D12" s="152" t="s">
        <v>51</v>
      </c>
      <c r="E12" s="152" t="s">
        <v>48</v>
      </c>
      <c r="F12" s="152" t="s">
        <v>179</v>
      </c>
      <c r="G12" s="178" t="s">
        <v>442</v>
      </c>
      <c r="H12" s="152" t="s">
        <v>257</v>
      </c>
      <c r="I12" s="152" t="s">
        <v>263</v>
      </c>
      <c r="J12" s="159"/>
      <c r="K12" s="159"/>
      <c r="L12" s="159"/>
      <c r="M12" s="159"/>
      <c r="N12" s="155"/>
      <c r="O12" s="152" t="s">
        <v>292</v>
      </c>
      <c r="P12" s="152" t="s">
        <v>444</v>
      </c>
      <c r="Q12" s="152" t="s">
        <v>443</v>
      </c>
      <c r="R12" s="152" t="s">
        <v>51</v>
      </c>
      <c r="S12" s="152">
        <v>3</v>
      </c>
      <c r="T12" s="152">
        <v>2</v>
      </c>
      <c r="U12" s="157">
        <f t="shared" si="0"/>
        <v>6</v>
      </c>
      <c r="V12" s="155" t="str">
        <f t="shared" si="1"/>
        <v>MODERADO</v>
      </c>
      <c r="W12" s="152" t="s">
        <v>292</v>
      </c>
      <c r="X12" s="152" t="s">
        <v>292</v>
      </c>
      <c r="Y12" s="152" t="s">
        <v>292</v>
      </c>
      <c r="Z12" s="153" t="s">
        <v>601</v>
      </c>
      <c r="AA12" s="152" t="s">
        <v>443</v>
      </c>
      <c r="AB12" s="152">
        <v>3</v>
      </c>
      <c r="AC12" s="152">
        <v>2</v>
      </c>
      <c r="AD12" s="157">
        <f t="shared" si="2"/>
        <v>6</v>
      </c>
      <c r="AE12" s="155" t="str">
        <f t="shared" si="3"/>
        <v>MODERADO</v>
      </c>
      <c r="AF12" s="125"/>
    </row>
    <row r="13" spans="1:130" ht="168" x14ac:dyDescent="0.25">
      <c r="A13" s="152" t="s">
        <v>386</v>
      </c>
      <c r="B13" s="152" t="s">
        <v>464</v>
      </c>
      <c r="C13" s="153" t="s">
        <v>321</v>
      </c>
      <c r="D13" s="152" t="s">
        <v>51</v>
      </c>
      <c r="E13" s="152" t="s">
        <v>48</v>
      </c>
      <c r="F13" s="152" t="s">
        <v>262</v>
      </c>
      <c r="G13" s="178" t="s">
        <v>636</v>
      </c>
      <c r="H13" s="152" t="s">
        <v>119</v>
      </c>
      <c r="I13" s="152" t="s">
        <v>286</v>
      </c>
      <c r="J13" s="179"/>
      <c r="K13" s="179"/>
      <c r="L13" s="159"/>
      <c r="M13" s="159"/>
      <c r="N13" s="159"/>
      <c r="O13" s="161" t="s">
        <v>292</v>
      </c>
      <c r="P13" s="161" t="s">
        <v>292</v>
      </c>
      <c r="Q13" s="161" t="s">
        <v>637</v>
      </c>
      <c r="R13" s="152" t="s">
        <v>51</v>
      </c>
      <c r="S13" s="152">
        <v>3</v>
      </c>
      <c r="T13" s="152">
        <v>4</v>
      </c>
      <c r="U13" s="157">
        <f t="shared" si="0"/>
        <v>12</v>
      </c>
      <c r="V13" s="155" t="str">
        <f t="shared" si="1"/>
        <v>ALTO</v>
      </c>
      <c r="W13" s="161" t="s">
        <v>292</v>
      </c>
      <c r="X13" s="161" t="s">
        <v>292</v>
      </c>
      <c r="Y13" s="161" t="s">
        <v>292</v>
      </c>
      <c r="Z13" s="178" t="s">
        <v>638</v>
      </c>
      <c r="AA13" s="161" t="s">
        <v>292</v>
      </c>
      <c r="AB13" s="152">
        <v>3</v>
      </c>
      <c r="AC13" s="152">
        <v>4</v>
      </c>
      <c r="AD13" s="157">
        <f t="shared" si="2"/>
        <v>12</v>
      </c>
      <c r="AE13" s="155" t="str">
        <f t="shared" si="3"/>
        <v>ALTO</v>
      </c>
      <c r="AF13" s="125"/>
      <c r="DZ13" s="126" t="s">
        <v>58</v>
      </c>
    </row>
    <row r="14" spans="1:130" ht="84" x14ac:dyDescent="0.25">
      <c r="A14" s="152" t="s">
        <v>386</v>
      </c>
      <c r="B14" s="152" t="s">
        <v>464</v>
      </c>
      <c r="C14" s="153" t="s">
        <v>321</v>
      </c>
      <c r="D14" s="152" t="s">
        <v>51</v>
      </c>
      <c r="E14" s="152" t="s">
        <v>44</v>
      </c>
      <c r="F14" s="152" t="s">
        <v>87</v>
      </c>
      <c r="G14" s="153" t="s">
        <v>423</v>
      </c>
      <c r="H14" s="152" t="s">
        <v>196</v>
      </c>
      <c r="I14" s="152" t="s">
        <v>241</v>
      </c>
      <c r="J14" s="154"/>
      <c r="K14" s="154"/>
      <c r="L14" s="154"/>
      <c r="M14" s="154"/>
      <c r="N14" s="155"/>
      <c r="O14" s="153" t="s">
        <v>292</v>
      </c>
      <c r="P14" s="152" t="s">
        <v>481</v>
      </c>
      <c r="Q14" s="156" t="s">
        <v>559</v>
      </c>
      <c r="R14" s="152" t="s">
        <v>51</v>
      </c>
      <c r="S14" s="152">
        <v>2</v>
      </c>
      <c r="T14" s="152">
        <v>3</v>
      </c>
      <c r="U14" s="157">
        <f t="shared" si="0"/>
        <v>6</v>
      </c>
      <c r="V14" s="155" t="str">
        <f t="shared" si="1"/>
        <v>MODERADO</v>
      </c>
      <c r="W14" s="152" t="s">
        <v>292</v>
      </c>
      <c r="X14" s="152" t="s">
        <v>292</v>
      </c>
      <c r="Y14" s="152" t="s">
        <v>292</v>
      </c>
      <c r="Z14" s="153" t="s">
        <v>389</v>
      </c>
      <c r="AA14" s="152" t="s">
        <v>562</v>
      </c>
      <c r="AB14" s="152">
        <v>2</v>
      </c>
      <c r="AC14" s="152">
        <v>3</v>
      </c>
      <c r="AD14" s="157">
        <f t="shared" si="2"/>
        <v>6</v>
      </c>
      <c r="AE14" s="155" t="str">
        <f t="shared" si="3"/>
        <v>MODERADO</v>
      </c>
      <c r="AF14" s="125"/>
    </row>
    <row r="15" spans="1:130" ht="60" x14ac:dyDescent="0.25">
      <c r="A15" s="152" t="s">
        <v>386</v>
      </c>
      <c r="B15" s="152" t="s">
        <v>464</v>
      </c>
      <c r="C15" s="153" t="s">
        <v>323</v>
      </c>
      <c r="D15" s="152" t="s">
        <v>59</v>
      </c>
      <c r="E15" s="152" t="s">
        <v>44</v>
      </c>
      <c r="F15" s="152" t="s">
        <v>67</v>
      </c>
      <c r="G15" s="178" t="s">
        <v>371</v>
      </c>
      <c r="H15" s="152" t="s">
        <v>257</v>
      </c>
      <c r="I15" s="152" t="s">
        <v>234</v>
      </c>
      <c r="J15" s="179"/>
      <c r="K15" s="179"/>
      <c r="L15" s="159"/>
      <c r="M15" s="159"/>
      <c r="N15" s="159"/>
      <c r="O15" s="153" t="s">
        <v>292</v>
      </c>
      <c r="P15" s="153" t="s">
        <v>292</v>
      </c>
      <c r="Q15" s="161" t="s">
        <v>372</v>
      </c>
      <c r="R15" s="152" t="s">
        <v>51</v>
      </c>
      <c r="S15" s="152">
        <v>2</v>
      </c>
      <c r="T15" s="152">
        <v>3</v>
      </c>
      <c r="U15" s="157">
        <f t="shared" si="0"/>
        <v>6</v>
      </c>
      <c r="V15" s="155" t="str">
        <f t="shared" si="1"/>
        <v>MODERADO</v>
      </c>
      <c r="W15" s="152" t="s">
        <v>292</v>
      </c>
      <c r="X15" s="152" t="s">
        <v>292</v>
      </c>
      <c r="Y15" s="152" t="s">
        <v>292</v>
      </c>
      <c r="Z15" s="178" t="s">
        <v>373</v>
      </c>
      <c r="AA15" s="152" t="s">
        <v>374</v>
      </c>
      <c r="AB15" s="152">
        <v>2</v>
      </c>
      <c r="AC15" s="152">
        <v>3</v>
      </c>
      <c r="AD15" s="157">
        <f t="shared" si="2"/>
        <v>6</v>
      </c>
      <c r="AE15" s="155" t="str">
        <f t="shared" si="3"/>
        <v>MODERADO</v>
      </c>
      <c r="AF15" s="125"/>
    </row>
    <row r="16" spans="1:130" ht="120" x14ac:dyDescent="0.25">
      <c r="A16" s="152" t="s">
        <v>386</v>
      </c>
      <c r="B16" s="152" t="s">
        <v>464</v>
      </c>
      <c r="C16" s="153" t="s">
        <v>566</v>
      </c>
      <c r="D16" s="152" t="s">
        <v>59</v>
      </c>
      <c r="E16" s="152" t="s">
        <v>43</v>
      </c>
      <c r="F16" s="152" t="s">
        <v>53</v>
      </c>
      <c r="G16" s="153" t="s">
        <v>348</v>
      </c>
      <c r="H16" s="152" t="s">
        <v>257</v>
      </c>
      <c r="I16" s="152" t="s">
        <v>218</v>
      </c>
      <c r="J16" s="154"/>
      <c r="K16" s="154"/>
      <c r="L16" s="154"/>
      <c r="M16" s="154"/>
      <c r="N16" s="155"/>
      <c r="O16" s="153" t="s">
        <v>292</v>
      </c>
      <c r="P16" s="152" t="s">
        <v>351</v>
      </c>
      <c r="Q16" s="156" t="s">
        <v>292</v>
      </c>
      <c r="R16" s="152" t="s">
        <v>51</v>
      </c>
      <c r="S16" s="152">
        <v>1</v>
      </c>
      <c r="T16" s="152">
        <v>3</v>
      </c>
      <c r="U16" s="157">
        <f t="shared" si="0"/>
        <v>3</v>
      </c>
      <c r="V16" s="155" t="str">
        <f t="shared" si="1"/>
        <v>BAJO</v>
      </c>
      <c r="W16" s="152" t="s">
        <v>292</v>
      </c>
      <c r="X16" s="152" t="s">
        <v>292</v>
      </c>
      <c r="Y16" s="152" t="s">
        <v>292</v>
      </c>
      <c r="Z16" s="153" t="s">
        <v>352</v>
      </c>
      <c r="AA16" s="152" t="s">
        <v>292</v>
      </c>
      <c r="AB16" s="152">
        <v>1</v>
      </c>
      <c r="AC16" s="152">
        <v>3</v>
      </c>
      <c r="AD16" s="157">
        <f t="shared" si="2"/>
        <v>3</v>
      </c>
      <c r="AE16" s="155" t="str">
        <f t="shared" si="3"/>
        <v>BAJO</v>
      </c>
      <c r="AF16" s="125"/>
    </row>
    <row r="17" spans="1:32" ht="84" x14ac:dyDescent="0.25">
      <c r="A17" s="152" t="s">
        <v>386</v>
      </c>
      <c r="B17" s="152" t="s">
        <v>464</v>
      </c>
      <c r="C17" s="153" t="s">
        <v>566</v>
      </c>
      <c r="D17" s="152" t="s">
        <v>59</v>
      </c>
      <c r="E17" s="152" t="s">
        <v>43</v>
      </c>
      <c r="F17" s="152" t="s">
        <v>60</v>
      </c>
      <c r="G17" s="153" t="s">
        <v>349</v>
      </c>
      <c r="H17" s="152" t="s">
        <v>196</v>
      </c>
      <c r="I17" s="152" t="s">
        <v>221</v>
      </c>
      <c r="J17" s="154"/>
      <c r="K17" s="154"/>
      <c r="L17" s="154"/>
      <c r="M17" s="154"/>
      <c r="N17" s="155"/>
      <c r="O17" s="153" t="s">
        <v>292</v>
      </c>
      <c r="P17" s="152" t="s">
        <v>431</v>
      </c>
      <c r="Q17" s="156" t="s">
        <v>292</v>
      </c>
      <c r="R17" s="152" t="s">
        <v>51</v>
      </c>
      <c r="S17" s="152">
        <v>1</v>
      </c>
      <c r="T17" s="152">
        <v>3</v>
      </c>
      <c r="U17" s="157">
        <f t="shared" si="0"/>
        <v>3</v>
      </c>
      <c r="V17" s="155" t="str">
        <f t="shared" si="1"/>
        <v>BAJO</v>
      </c>
      <c r="W17" s="152" t="s">
        <v>292</v>
      </c>
      <c r="X17" s="152" t="s">
        <v>292</v>
      </c>
      <c r="Y17" s="152" t="s">
        <v>292</v>
      </c>
      <c r="Z17" s="153" t="s">
        <v>432</v>
      </c>
      <c r="AA17" s="152" t="s">
        <v>564</v>
      </c>
      <c r="AB17" s="152">
        <v>1</v>
      </c>
      <c r="AC17" s="152">
        <v>3</v>
      </c>
      <c r="AD17" s="157">
        <f t="shared" si="2"/>
        <v>3</v>
      </c>
      <c r="AE17" s="155" t="str">
        <f t="shared" si="3"/>
        <v>BAJO</v>
      </c>
      <c r="AF17" s="125"/>
    </row>
    <row r="18" spans="1:32" ht="36" x14ac:dyDescent="0.25">
      <c r="A18" s="152" t="s">
        <v>386</v>
      </c>
      <c r="B18" s="152" t="s">
        <v>464</v>
      </c>
      <c r="C18" s="153" t="s">
        <v>323</v>
      </c>
      <c r="D18" s="152" t="s">
        <v>51</v>
      </c>
      <c r="E18" s="152" t="s">
        <v>45</v>
      </c>
      <c r="F18" s="152" t="s">
        <v>88</v>
      </c>
      <c r="G18" s="178" t="s">
        <v>375</v>
      </c>
      <c r="H18" s="152" t="s">
        <v>257</v>
      </c>
      <c r="I18" s="152" t="s">
        <v>639</v>
      </c>
      <c r="J18" s="179"/>
      <c r="K18" s="179"/>
      <c r="L18" s="159"/>
      <c r="M18" s="159"/>
      <c r="N18" s="159"/>
      <c r="O18" s="161" t="s">
        <v>292</v>
      </c>
      <c r="P18" s="161" t="s">
        <v>292</v>
      </c>
      <c r="Q18" s="161" t="s">
        <v>376</v>
      </c>
      <c r="R18" s="152"/>
      <c r="S18" s="152">
        <v>2</v>
      </c>
      <c r="T18" s="152">
        <v>3</v>
      </c>
      <c r="U18" s="157">
        <f t="shared" si="0"/>
        <v>6</v>
      </c>
      <c r="V18" s="155" t="str">
        <f t="shared" si="1"/>
        <v>MODERADO</v>
      </c>
      <c r="W18" s="161" t="s">
        <v>292</v>
      </c>
      <c r="X18" s="161" t="s">
        <v>292</v>
      </c>
      <c r="Y18" s="161" t="s">
        <v>292</v>
      </c>
      <c r="Z18" s="178" t="s">
        <v>377</v>
      </c>
      <c r="AA18" s="152" t="s">
        <v>378</v>
      </c>
      <c r="AB18" s="152">
        <v>2</v>
      </c>
      <c r="AC18" s="152">
        <v>3</v>
      </c>
      <c r="AD18" s="157">
        <f t="shared" si="2"/>
        <v>6</v>
      </c>
      <c r="AE18" s="155" t="str">
        <f t="shared" si="3"/>
        <v>MODERADO</v>
      </c>
      <c r="AF18" s="125"/>
    </row>
    <row r="19" spans="1:32" ht="96" x14ac:dyDescent="0.25">
      <c r="A19" s="152" t="s">
        <v>386</v>
      </c>
      <c r="B19" s="152" t="s">
        <v>464</v>
      </c>
      <c r="C19" s="152" t="s">
        <v>323</v>
      </c>
      <c r="D19" s="152" t="s">
        <v>51</v>
      </c>
      <c r="E19" s="152" t="s">
        <v>48</v>
      </c>
      <c r="F19" s="152" t="s">
        <v>96</v>
      </c>
      <c r="G19" s="153" t="s">
        <v>324</v>
      </c>
      <c r="H19" s="152" t="s">
        <v>257</v>
      </c>
      <c r="I19" s="152" t="s">
        <v>286</v>
      </c>
      <c r="J19" s="159"/>
      <c r="K19" s="159"/>
      <c r="L19" s="159"/>
      <c r="M19" s="159"/>
      <c r="N19" s="159"/>
      <c r="O19" s="161" t="s">
        <v>292</v>
      </c>
      <c r="P19" s="161" t="s">
        <v>292</v>
      </c>
      <c r="Q19" s="152" t="s">
        <v>326</v>
      </c>
      <c r="R19" s="152" t="s">
        <v>51</v>
      </c>
      <c r="S19" s="152">
        <v>3</v>
      </c>
      <c r="T19" s="152">
        <v>3</v>
      </c>
      <c r="U19" s="157">
        <f t="shared" si="0"/>
        <v>9</v>
      </c>
      <c r="V19" s="155" t="str">
        <f t="shared" si="1"/>
        <v>MODERADO</v>
      </c>
      <c r="W19" s="161" t="s">
        <v>292</v>
      </c>
      <c r="X19" s="161" t="s">
        <v>292</v>
      </c>
      <c r="Y19" s="161" t="s">
        <v>292</v>
      </c>
      <c r="Z19" s="153" t="s">
        <v>338</v>
      </c>
      <c r="AA19" s="152" t="s">
        <v>379</v>
      </c>
      <c r="AB19" s="152">
        <v>3</v>
      </c>
      <c r="AC19" s="152">
        <v>3</v>
      </c>
      <c r="AD19" s="157">
        <f t="shared" si="2"/>
        <v>9</v>
      </c>
      <c r="AE19" s="155" t="str">
        <f t="shared" si="3"/>
        <v>MODERADO</v>
      </c>
      <c r="AF19" s="125"/>
    </row>
    <row r="20" spans="1:32" ht="48" x14ac:dyDescent="0.25">
      <c r="A20" s="152" t="s">
        <v>386</v>
      </c>
      <c r="B20" s="152" t="s">
        <v>464</v>
      </c>
      <c r="C20" s="152" t="s">
        <v>323</v>
      </c>
      <c r="D20" s="152" t="s">
        <v>51</v>
      </c>
      <c r="E20" s="152" t="s">
        <v>48</v>
      </c>
      <c r="F20" s="152" t="s">
        <v>96</v>
      </c>
      <c r="G20" s="156" t="s">
        <v>640</v>
      </c>
      <c r="H20" s="152" t="s">
        <v>239</v>
      </c>
      <c r="I20" s="152" t="s">
        <v>268</v>
      </c>
      <c r="J20" s="159"/>
      <c r="K20" s="159"/>
      <c r="L20" s="159"/>
      <c r="M20" s="159"/>
      <c r="N20" s="159"/>
      <c r="O20" s="161" t="s">
        <v>292</v>
      </c>
      <c r="P20" s="161" t="s">
        <v>292</v>
      </c>
      <c r="Q20" s="152" t="s">
        <v>380</v>
      </c>
      <c r="R20" s="152" t="s">
        <v>51</v>
      </c>
      <c r="S20" s="152">
        <v>2</v>
      </c>
      <c r="T20" s="152">
        <v>3</v>
      </c>
      <c r="U20" s="157">
        <f t="shared" si="0"/>
        <v>6</v>
      </c>
      <c r="V20" s="155" t="str">
        <f t="shared" si="1"/>
        <v>MODERADO</v>
      </c>
      <c r="W20" s="161" t="s">
        <v>292</v>
      </c>
      <c r="X20" s="161" t="s">
        <v>292</v>
      </c>
      <c r="Y20" s="161" t="s">
        <v>292</v>
      </c>
      <c r="Z20" s="156" t="s">
        <v>641</v>
      </c>
      <c r="AA20" s="180" t="s">
        <v>380</v>
      </c>
      <c r="AB20" s="152">
        <v>2</v>
      </c>
      <c r="AC20" s="152">
        <v>3</v>
      </c>
      <c r="AD20" s="157">
        <f t="shared" si="2"/>
        <v>6</v>
      </c>
      <c r="AE20" s="155" t="str">
        <f t="shared" si="3"/>
        <v>MODERADO</v>
      </c>
      <c r="AF20" s="125"/>
    </row>
    <row r="21" spans="1:32" ht="168" x14ac:dyDescent="0.25">
      <c r="A21" s="152" t="s">
        <v>386</v>
      </c>
      <c r="B21" s="152" t="s">
        <v>464</v>
      </c>
      <c r="C21" s="152" t="s">
        <v>323</v>
      </c>
      <c r="D21" s="152" t="s">
        <v>51</v>
      </c>
      <c r="E21" s="152" t="s">
        <v>48</v>
      </c>
      <c r="F21" s="152" t="s">
        <v>111</v>
      </c>
      <c r="G21" s="164" t="s">
        <v>325</v>
      </c>
      <c r="H21" s="152" t="s">
        <v>257</v>
      </c>
      <c r="I21" s="152" t="s">
        <v>278</v>
      </c>
      <c r="J21" s="159"/>
      <c r="K21" s="159"/>
      <c r="L21" s="159"/>
      <c r="M21" s="159"/>
      <c r="N21" s="159"/>
      <c r="O21" s="161" t="s">
        <v>292</v>
      </c>
      <c r="P21" s="161" t="s">
        <v>292</v>
      </c>
      <c r="Q21" s="152" t="s">
        <v>617</v>
      </c>
      <c r="R21" s="152" t="s">
        <v>51</v>
      </c>
      <c r="S21" s="152">
        <v>2</v>
      </c>
      <c r="T21" s="152">
        <v>3</v>
      </c>
      <c r="U21" s="157">
        <f t="shared" si="0"/>
        <v>6</v>
      </c>
      <c r="V21" s="155" t="str">
        <f t="shared" si="1"/>
        <v>MODERADO</v>
      </c>
      <c r="W21" s="161" t="s">
        <v>292</v>
      </c>
      <c r="X21" s="161" t="s">
        <v>292</v>
      </c>
      <c r="Y21" s="161" t="s">
        <v>292</v>
      </c>
      <c r="Z21" s="153" t="s">
        <v>642</v>
      </c>
      <c r="AA21" s="153" t="s">
        <v>381</v>
      </c>
      <c r="AB21" s="152">
        <v>2</v>
      </c>
      <c r="AC21" s="152">
        <v>3</v>
      </c>
      <c r="AD21" s="157">
        <f t="shared" si="2"/>
        <v>6</v>
      </c>
      <c r="AE21" s="155" t="str">
        <f t="shared" si="3"/>
        <v>MODERADO</v>
      </c>
      <c r="AF21" s="125"/>
    </row>
    <row r="22" spans="1:32" ht="84" x14ac:dyDescent="0.25">
      <c r="A22" s="152" t="s">
        <v>386</v>
      </c>
      <c r="B22" s="152" t="s">
        <v>464</v>
      </c>
      <c r="C22" s="152" t="s">
        <v>323</v>
      </c>
      <c r="D22" s="152" t="s">
        <v>51</v>
      </c>
      <c r="E22" s="152" t="s">
        <v>48</v>
      </c>
      <c r="F22" s="152" t="s">
        <v>93</v>
      </c>
      <c r="G22" s="156" t="s">
        <v>643</v>
      </c>
      <c r="H22" s="152" t="s">
        <v>257</v>
      </c>
      <c r="I22" s="152" t="s">
        <v>263</v>
      </c>
      <c r="J22" s="159"/>
      <c r="K22" s="159"/>
      <c r="L22" s="159"/>
      <c r="M22" s="159"/>
      <c r="N22" s="159"/>
      <c r="O22" s="161" t="s">
        <v>292</v>
      </c>
      <c r="P22" s="161" t="s">
        <v>292</v>
      </c>
      <c r="Q22" s="152" t="s">
        <v>383</v>
      </c>
      <c r="R22" s="152" t="s">
        <v>51</v>
      </c>
      <c r="S22" s="152">
        <v>2</v>
      </c>
      <c r="T22" s="152">
        <v>3</v>
      </c>
      <c r="U22" s="157">
        <f t="shared" si="0"/>
        <v>6</v>
      </c>
      <c r="V22" s="155" t="str">
        <f t="shared" ref="V22:V34" si="4">IF(U22&lt;=4,"BAJO",IF(U22&lt;=9,"MODERADO",IF(U22&lt;=15,"ALTO",IF(U22&lt;=25,"EXTREMO","N/A"))))</f>
        <v>MODERADO</v>
      </c>
      <c r="W22" s="161" t="s">
        <v>292</v>
      </c>
      <c r="X22" s="161" t="s">
        <v>292</v>
      </c>
      <c r="Y22" s="161" t="s">
        <v>292</v>
      </c>
      <c r="Z22" s="153" t="s">
        <v>644</v>
      </c>
      <c r="AA22" s="180" t="s">
        <v>383</v>
      </c>
      <c r="AB22" s="152">
        <v>2</v>
      </c>
      <c r="AC22" s="152">
        <v>3</v>
      </c>
      <c r="AD22" s="157">
        <f t="shared" si="2"/>
        <v>6</v>
      </c>
      <c r="AE22" s="155" t="str">
        <f t="shared" si="3"/>
        <v>MODERADO</v>
      </c>
      <c r="AF22" s="125"/>
    </row>
    <row r="23" spans="1:32" ht="156" x14ac:dyDescent="0.25">
      <c r="A23" s="152" t="s">
        <v>386</v>
      </c>
      <c r="B23" s="152" t="s">
        <v>464</v>
      </c>
      <c r="C23" s="152" t="s">
        <v>323</v>
      </c>
      <c r="D23" s="152" t="s">
        <v>51</v>
      </c>
      <c r="E23" s="152" t="s">
        <v>47</v>
      </c>
      <c r="F23" s="152" t="s">
        <v>233</v>
      </c>
      <c r="G23" s="164" t="s">
        <v>645</v>
      </c>
      <c r="H23" s="152" t="s">
        <v>215</v>
      </c>
      <c r="I23" s="152" t="s">
        <v>255</v>
      </c>
      <c r="J23" s="159"/>
      <c r="K23" s="159"/>
      <c r="L23" s="159"/>
      <c r="M23" s="159"/>
      <c r="N23" s="159"/>
      <c r="O23" s="152" t="s">
        <v>292</v>
      </c>
      <c r="P23" s="152" t="s">
        <v>292</v>
      </c>
      <c r="Q23" s="152" t="s">
        <v>292</v>
      </c>
      <c r="R23" s="152" t="s">
        <v>51</v>
      </c>
      <c r="S23" s="152">
        <v>3</v>
      </c>
      <c r="T23" s="152">
        <v>3</v>
      </c>
      <c r="U23" s="157">
        <f t="shared" si="0"/>
        <v>9</v>
      </c>
      <c r="V23" s="155" t="str">
        <f t="shared" si="4"/>
        <v>MODERADO</v>
      </c>
      <c r="W23" s="152" t="s">
        <v>292</v>
      </c>
      <c r="X23" s="152" t="s">
        <v>292</v>
      </c>
      <c r="Y23" s="152" t="s">
        <v>292</v>
      </c>
      <c r="Z23" s="153" t="s">
        <v>622</v>
      </c>
      <c r="AA23" s="152" t="s">
        <v>292</v>
      </c>
      <c r="AB23" s="152">
        <v>3</v>
      </c>
      <c r="AC23" s="152">
        <v>3</v>
      </c>
      <c r="AD23" s="157">
        <f t="shared" si="2"/>
        <v>9</v>
      </c>
      <c r="AE23" s="155" t="str">
        <f t="shared" si="3"/>
        <v>MODERADO</v>
      </c>
      <c r="AF23" s="125"/>
    </row>
    <row r="24" spans="1:32" ht="252" x14ac:dyDescent="0.25">
      <c r="A24" s="152" t="s">
        <v>386</v>
      </c>
      <c r="B24" s="152" t="s">
        <v>464</v>
      </c>
      <c r="C24" s="152" t="s">
        <v>382</v>
      </c>
      <c r="D24" s="152" t="s">
        <v>51</v>
      </c>
      <c r="E24" s="152" t="s">
        <v>47</v>
      </c>
      <c r="F24" s="152" t="s">
        <v>400</v>
      </c>
      <c r="G24" s="164" t="s">
        <v>646</v>
      </c>
      <c r="H24" s="152" t="s">
        <v>207</v>
      </c>
      <c r="I24" s="152" t="s">
        <v>255</v>
      </c>
      <c r="J24" s="159"/>
      <c r="K24" s="159"/>
      <c r="L24" s="159"/>
      <c r="M24" s="159"/>
      <c r="N24" s="159"/>
      <c r="O24" s="152" t="s">
        <v>292</v>
      </c>
      <c r="P24" s="152" t="s">
        <v>292</v>
      </c>
      <c r="Q24" s="152" t="s">
        <v>292</v>
      </c>
      <c r="R24" s="152" t="s">
        <v>51</v>
      </c>
      <c r="S24" s="152">
        <v>3</v>
      </c>
      <c r="T24" s="152">
        <v>4</v>
      </c>
      <c r="U24" s="157">
        <f t="shared" si="0"/>
        <v>12</v>
      </c>
      <c r="V24" s="155" t="str">
        <f t="shared" si="4"/>
        <v>ALTO</v>
      </c>
      <c r="W24" s="152" t="s">
        <v>292</v>
      </c>
      <c r="X24" s="152" t="s">
        <v>292</v>
      </c>
      <c r="Y24" s="152" t="s">
        <v>292</v>
      </c>
      <c r="Z24" s="153" t="s">
        <v>622</v>
      </c>
      <c r="AA24" s="152" t="s">
        <v>292</v>
      </c>
      <c r="AB24" s="152">
        <v>3</v>
      </c>
      <c r="AC24" s="152">
        <v>4</v>
      </c>
      <c r="AD24" s="157">
        <f t="shared" si="2"/>
        <v>12</v>
      </c>
      <c r="AE24" s="155" t="str">
        <f t="shared" si="3"/>
        <v>ALTO</v>
      </c>
      <c r="AF24" s="125"/>
    </row>
    <row r="25" spans="1:32" ht="84" x14ac:dyDescent="0.25">
      <c r="A25" s="152" t="s">
        <v>386</v>
      </c>
      <c r="B25" s="152" t="s">
        <v>464</v>
      </c>
      <c r="C25" s="152" t="s">
        <v>468</v>
      </c>
      <c r="D25" s="152" t="s">
        <v>51</v>
      </c>
      <c r="E25" s="152" t="s">
        <v>47</v>
      </c>
      <c r="F25" s="152" t="s">
        <v>69</v>
      </c>
      <c r="G25" s="153" t="s">
        <v>620</v>
      </c>
      <c r="H25" s="152" t="s">
        <v>138</v>
      </c>
      <c r="I25" s="152" t="s">
        <v>255</v>
      </c>
      <c r="J25" s="159"/>
      <c r="K25" s="159"/>
      <c r="L25" s="159"/>
      <c r="M25" s="154"/>
      <c r="N25" s="154"/>
      <c r="O25" s="156" t="s">
        <v>398</v>
      </c>
      <c r="P25" s="156" t="s">
        <v>399</v>
      </c>
      <c r="Q25" s="152" t="s">
        <v>292</v>
      </c>
      <c r="R25" s="152" t="s">
        <v>51</v>
      </c>
      <c r="S25" s="152">
        <v>3</v>
      </c>
      <c r="T25" s="152">
        <v>4</v>
      </c>
      <c r="U25" s="157">
        <f t="shared" si="0"/>
        <v>12</v>
      </c>
      <c r="V25" s="155" t="str">
        <f t="shared" si="4"/>
        <v>ALTO</v>
      </c>
      <c r="W25" s="158" t="s">
        <v>292</v>
      </c>
      <c r="X25" s="158" t="s">
        <v>292</v>
      </c>
      <c r="Y25" s="158" t="s">
        <v>476</v>
      </c>
      <c r="Z25" s="158" t="s">
        <v>585</v>
      </c>
      <c r="AA25" s="158" t="s">
        <v>292</v>
      </c>
      <c r="AB25" s="152">
        <v>3</v>
      </c>
      <c r="AC25" s="152">
        <v>4</v>
      </c>
      <c r="AD25" s="157">
        <f t="shared" si="2"/>
        <v>12</v>
      </c>
      <c r="AE25" s="155" t="str">
        <f t="shared" si="3"/>
        <v>ALTO</v>
      </c>
      <c r="AF25" s="125"/>
    </row>
    <row r="26" spans="1:32" ht="89.25" x14ac:dyDescent="0.25">
      <c r="A26" s="152" t="s">
        <v>386</v>
      </c>
      <c r="B26" s="152" t="s">
        <v>464</v>
      </c>
      <c r="C26" s="152" t="s">
        <v>323</v>
      </c>
      <c r="D26" s="152" t="s">
        <v>51</v>
      </c>
      <c r="E26" s="162" t="s">
        <v>220</v>
      </c>
      <c r="F26" s="152" t="s">
        <v>57</v>
      </c>
      <c r="G26" s="153" t="s">
        <v>393</v>
      </c>
      <c r="H26" s="152" t="s">
        <v>196</v>
      </c>
      <c r="I26" s="152" t="s">
        <v>286</v>
      </c>
      <c r="J26" s="159"/>
      <c r="K26" s="159"/>
      <c r="L26" s="159"/>
      <c r="M26" s="159"/>
      <c r="N26" s="155"/>
      <c r="O26" s="161" t="s">
        <v>292</v>
      </c>
      <c r="P26" s="161" t="s">
        <v>571</v>
      </c>
      <c r="Q26" s="161" t="s">
        <v>292</v>
      </c>
      <c r="R26" s="152" t="s">
        <v>51</v>
      </c>
      <c r="S26" s="152">
        <v>2</v>
      </c>
      <c r="T26" s="152">
        <v>5</v>
      </c>
      <c r="U26" s="157">
        <f t="shared" si="0"/>
        <v>10</v>
      </c>
      <c r="V26" s="155" t="str">
        <f t="shared" si="4"/>
        <v>ALTO</v>
      </c>
      <c r="W26" s="160" t="s">
        <v>292</v>
      </c>
      <c r="X26" s="160" t="s">
        <v>292</v>
      </c>
      <c r="Y26" s="160" t="s">
        <v>292</v>
      </c>
      <c r="Z26" s="160" t="s">
        <v>570</v>
      </c>
      <c r="AA26" s="160" t="s">
        <v>292</v>
      </c>
      <c r="AB26" s="152">
        <v>5</v>
      </c>
      <c r="AC26" s="152">
        <v>2</v>
      </c>
      <c r="AD26" s="157">
        <f t="shared" si="2"/>
        <v>10</v>
      </c>
      <c r="AE26" s="155" t="str">
        <f t="shared" si="3"/>
        <v>ALTO</v>
      </c>
      <c r="AF26" s="125"/>
    </row>
    <row r="27" spans="1:32" ht="192" x14ac:dyDescent="0.25">
      <c r="A27" s="152" t="s">
        <v>386</v>
      </c>
      <c r="B27" s="152" t="s">
        <v>464</v>
      </c>
      <c r="C27" s="153" t="s">
        <v>339</v>
      </c>
      <c r="D27" s="152" t="s">
        <v>51</v>
      </c>
      <c r="E27" s="152" t="s">
        <v>46</v>
      </c>
      <c r="F27" s="152" t="s">
        <v>168</v>
      </c>
      <c r="G27" s="164" t="s">
        <v>336</v>
      </c>
      <c r="H27" s="152" t="s">
        <v>215</v>
      </c>
      <c r="I27" s="152" t="s">
        <v>252</v>
      </c>
      <c r="J27" s="159"/>
      <c r="K27" s="179"/>
      <c r="L27" s="159"/>
      <c r="M27" s="159"/>
      <c r="N27" s="155"/>
      <c r="O27" s="152" t="s">
        <v>292</v>
      </c>
      <c r="P27" s="153" t="s">
        <v>507</v>
      </c>
      <c r="Q27" s="152" t="s">
        <v>292</v>
      </c>
      <c r="R27" s="152" t="s">
        <v>51</v>
      </c>
      <c r="S27" s="152">
        <v>2</v>
      </c>
      <c r="T27" s="152">
        <v>2</v>
      </c>
      <c r="U27" s="157">
        <f t="shared" si="0"/>
        <v>4</v>
      </c>
      <c r="V27" s="155" t="str">
        <f t="shared" si="4"/>
        <v>BAJO</v>
      </c>
      <c r="W27" s="152" t="s">
        <v>292</v>
      </c>
      <c r="X27" s="152" t="s">
        <v>292</v>
      </c>
      <c r="Y27" s="152" t="s">
        <v>292</v>
      </c>
      <c r="Z27" s="153" t="s">
        <v>508</v>
      </c>
      <c r="AA27" s="152" t="s">
        <v>292</v>
      </c>
      <c r="AB27" s="152">
        <v>2</v>
      </c>
      <c r="AC27" s="152">
        <v>2</v>
      </c>
      <c r="AD27" s="157">
        <f t="shared" si="2"/>
        <v>4</v>
      </c>
      <c r="AE27" s="155" t="str">
        <f t="shared" si="3"/>
        <v>BAJO</v>
      </c>
      <c r="AF27" s="125"/>
    </row>
    <row r="28" spans="1:32" ht="192" x14ac:dyDescent="0.25">
      <c r="A28" s="152" t="s">
        <v>386</v>
      </c>
      <c r="B28" s="152" t="s">
        <v>464</v>
      </c>
      <c r="C28" s="152" t="s">
        <v>335</v>
      </c>
      <c r="D28" s="152" t="s">
        <v>51</v>
      </c>
      <c r="E28" s="152" t="s">
        <v>46</v>
      </c>
      <c r="F28" s="152" t="s">
        <v>168</v>
      </c>
      <c r="G28" s="164" t="s">
        <v>336</v>
      </c>
      <c r="H28" s="152" t="s">
        <v>215</v>
      </c>
      <c r="I28" s="152" t="s">
        <v>252</v>
      </c>
      <c r="J28" s="159"/>
      <c r="K28" s="179"/>
      <c r="L28" s="179"/>
      <c r="M28" s="159"/>
      <c r="N28" s="155"/>
      <c r="O28" s="152" t="s">
        <v>292</v>
      </c>
      <c r="P28" s="153" t="s">
        <v>507</v>
      </c>
      <c r="Q28" s="152" t="s">
        <v>292</v>
      </c>
      <c r="R28" s="152" t="s">
        <v>51</v>
      </c>
      <c r="S28" s="152">
        <v>2</v>
      </c>
      <c r="T28" s="152">
        <v>2</v>
      </c>
      <c r="U28" s="157">
        <f t="shared" ref="U28:U30" si="5">S28*T28</f>
        <v>4</v>
      </c>
      <c r="V28" s="155" t="str">
        <f t="shared" si="4"/>
        <v>BAJO</v>
      </c>
      <c r="W28" s="152" t="s">
        <v>292</v>
      </c>
      <c r="X28" s="152" t="s">
        <v>292</v>
      </c>
      <c r="Y28" s="152" t="s">
        <v>292</v>
      </c>
      <c r="Z28" s="153" t="s">
        <v>508</v>
      </c>
      <c r="AA28" s="152" t="s">
        <v>292</v>
      </c>
      <c r="AB28" s="152">
        <v>2</v>
      </c>
      <c r="AC28" s="152">
        <v>2</v>
      </c>
      <c r="AD28" s="157">
        <f t="shared" si="2"/>
        <v>4</v>
      </c>
      <c r="AE28" s="155" t="str">
        <f t="shared" si="3"/>
        <v>BAJO</v>
      </c>
      <c r="AF28" s="125"/>
    </row>
    <row r="29" spans="1:32" ht="192" x14ac:dyDescent="0.25">
      <c r="A29" s="152" t="s">
        <v>386</v>
      </c>
      <c r="B29" s="152" t="s">
        <v>464</v>
      </c>
      <c r="C29" s="152" t="s">
        <v>335</v>
      </c>
      <c r="D29" s="152" t="s">
        <v>51</v>
      </c>
      <c r="E29" s="152" t="s">
        <v>46</v>
      </c>
      <c r="F29" s="152" t="s">
        <v>55</v>
      </c>
      <c r="G29" s="153" t="s">
        <v>366</v>
      </c>
      <c r="H29" s="152" t="s">
        <v>215</v>
      </c>
      <c r="I29" s="152" t="s">
        <v>252</v>
      </c>
      <c r="J29" s="159"/>
      <c r="K29" s="159"/>
      <c r="L29" s="179"/>
      <c r="M29" s="159"/>
      <c r="N29" s="155"/>
      <c r="O29" s="152" t="s">
        <v>292</v>
      </c>
      <c r="P29" s="153" t="s">
        <v>507</v>
      </c>
      <c r="Q29" s="152" t="s">
        <v>292</v>
      </c>
      <c r="R29" s="152" t="s">
        <v>51</v>
      </c>
      <c r="S29" s="152">
        <v>2</v>
      </c>
      <c r="T29" s="152">
        <v>3</v>
      </c>
      <c r="U29" s="157">
        <f t="shared" si="5"/>
        <v>6</v>
      </c>
      <c r="V29" s="155" t="str">
        <f t="shared" si="4"/>
        <v>MODERADO</v>
      </c>
      <c r="W29" s="152" t="s">
        <v>292</v>
      </c>
      <c r="X29" s="152" t="s">
        <v>292</v>
      </c>
      <c r="Y29" s="152" t="s">
        <v>292</v>
      </c>
      <c r="Z29" s="153" t="s">
        <v>508</v>
      </c>
      <c r="AA29" s="152" t="s">
        <v>292</v>
      </c>
      <c r="AB29" s="152">
        <v>2</v>
      </c>
      <c r="AC29" s="152">
        <v>3</v>
      </c>
      <c r="AD29" s="157">
        <f t="shared" si="2"/>
        <v>6</v>
      </c>
      <c r="AE29" s="155" t="str">
        <f t="shared" si="3"/>
        <v>MODERADO</v>
      </c>
      <c r="AF29" s="125"/>
    </row>
    <row r="30" spans="1:32" ht="192" x14ac:dyDescent="0.25">
      <c r="A30" s="152" t="s">
        <v>386</v>
      </c>
      <c r="B30" s="152" t="s">
        <v>464</v>
      </c>
      <c r="C30" s="152" t="s">
        <v>335</v>
      </c>
      <c r="D30" s="152" t="s">
        <v>51</v>
      </c>
      <c r="E30" s="152" t="s">
        <v>46</v>
      </c>
      <c r="F30" s="152" t="s">
        <v>62</v>
      </c>
      <c r="G30" s="153" t="s">
        <v>367</v>
      </c>
      <c r="H30" s="152" t="s">
        <v>215</v>
      </c>
      <c r="I30" s="152" t="s">
        <v>252</v>
      </c>
      <c r="J30" s="159"/>
      <c r="K30" s="159"/>
      <c r="L30" s="179"/>
      <c r="M30" s="159"/>
      <c r="N30" s="155"/>
      <c r="O30" s="152" t="s">
        <v>292</v>
      </c>
      <c r="P30" s="153" t="s">
        <v>507</v>
      </c>
      <c r="Q30" s="152" t="s">
        <v>292</v>
      </c>
      <c r="R30" s="152" t="s">
        <v>51</v>
      </c>
      <c r="S30" s="152">
        <v>2</v>
      </c>
      <c r="T30" s="152">
        <v>3</v>
      </c>
      <c r="U30" s="157">
        <f t="shared" si="5"/>
        <v>6</v>
      </c>
      <c r="V30" s="155" t="str">
        <f t="shared" si="4"/>
        <v>MODERADO</v>
      </c>
      <c r="W30" s="152" t="s">
        <v>292</v>
      </c>
      <c r="X30" s="152" t="s">
        <v>292</v>
      </c>
      <c r="Y30" s="152" t="s">
        <v>292</v>
      </c>
      <c r="Z30" s="153" t="s">
        <v>508</v>
      </c>
      <c r="AA30" s="152" t="s">
        <v>292</v>
      </c>
      <c r="AB30" s="152">
        <v>2</v>
      </c>
      <c r="AC30" s="152">
        <v>3</v>
      </c>
      <c r="AD30" s="157">
        <f t="shared" si="2"/>
        <v>6</v>
      </c>
      <c r="AE30" s="155" t="str">
        <f t="shared" si="3"/>
        <v>MODERADO</v>
      </c>
      <c r="AF30" s="125"/>
    </row>
    <row r="31" spans="1:32" ht="192" x14ac:dyDescent="0.25">
      <c r="A31" s="152" t="s">
        <v>386</v>
      </c>
      <c r="B31" s="152" t="s">
        <v>464</v>
      </c>
      <c r="C31" s="152" t="s">
        <v>335</v>
      </c>
      <c r="D31" s="152" t="s">
        <v>51</v>
      </c>
      <c r="E31" s="152" t="s">
        <v>46</v>
      </c>
      <c r="F31" s="152" t="s">
        <v>167</v>
      </c>
      <c r="G31" s="153" t="s">
        <v>369</v>
      </c>
      <c r="H31" s="152" t="s">
        <v>215</v>
      </c>
      <c r="I31" s="152" t="s">
        <v>252</v>
      </c>
      <c r="J31" s="159"/>
      <c r="K31" s="159"/>
      <c r="L31" s="179"/>
      <c r="M31" s="159"/>
      <c r="N31" s="155"/>
      <c r="O31" s="152" t="s">
        <v>292</v>
      </c>
      <c r="P31" s="153" t="s">
        <v>507</v>
      </c>
      <c r="Q31" s="152" t="s">
        <v>292</v>
      </c>
      <c r="R31" s="152" t="s">
        <v>51</v>
      </c>
      <c r="S31" s="152">
        <v>2</v>
      </c>
      <c r="T31" s="152">
        <v>3</v>
      </c>
      <c r="U31" s="157">
        <f t="shared" si="0"/>
        <v>6</v>
      </c>
      <c r="V31" s="155" t="str">
        <f t="shared" si="4"/>
        <v>MODERADO</v>
      </c>
      <c r="W31" s="152" t="s">
        <v>292</v>
      </c>
      <c r="X31" s="152" t="s">
        <v>292</v>
      </c>
      <c r="Y31" s="152" t="s">
        <v>292</v>
      </c>
      <c r="Z31" s="153" t="s">
        <v>508</v>
      </c>
      <c r="AA31" s="152" t="s">
        <v>292</v>
      </c>
      <c r="AB31" s="152">
        <v>2</v>
      </c>
      <c r="AC31" s="152">
        <v>3</v>
      </c>
      <c r="AD31" s="157">
        <f t="shared" si="2"/>
        <v>6</v>
      </c>
      <c r="AE31" s="155" t="str">
        <f t="shared" si="3"/>
        <v>MODERADO</v>
      </c>
      <c r="AF31" s="125"/>
    </row>
    <row r="32" spans="1:32" ht="144" x14ac:dyDescent="0.25">
      <c r="A32" s="152" t="s">
        <v>386</v>
      </c>
      <c r="B32" s="152" t="s">
        <v>464</v>
      </c>
      <c r="C32" s="152" t="s">
        <v>335</v>
      </c>
      <c r="D32" s="152" t="s">
        <v>51</v>
      </c>
      <c r="E32" s="152" t="s">
        <v>46</v>
      </c>
      <c r="F32" s="152" t="s">
        <v>228</v>
      </c>
      <c r="G32" s="153" t="s">
        <v>368</v>
      </c>
      <c r="H32" s="152" t="s">
        <v>215</v>
      </c>
      <c r="I32" s="152" t="s">
        <v>252</v>
      </c>
      <c r="J32" s="159"/>
      <c r="K32" s="159"/>
      <c r="L32" s="179"/>
      <c r="M32" s="159"/>
      <c r="N32" s="155"/>
      <c r="O32" s="152" t="s">
        <v>292</v>
      </c>
      <c r="P32" s="153" t="s">
        <v>370</v>
      </c>
      <c r="Q32" s="152" t="s">
        <v>292</v>
      </c>
      <c r="R32" s="152" t="s">
        <v>51</v>
      </c>
      <c r="S32" s="152">
        <v>2</v>
      </c>
      <c r="T32" s="152">
        <v>3</v>
      </c>
      <c r="U32" s="157">
        <f t="shared" ref="U32:U34" si="6">S32*T32</f>
        <v>6</v>
      </c>
      <c r="V32" s="155" t="str">
        <f t="shared" si="4"/>
        <v>MODERADO</v>
      </c>
      <c r="W32" s="152" t="s">
        <v>292</v>
      </c>
      <c r="X32" s="152" t="s">
        <v>292</v>
      </c>
      <c r="Y32" s="152" t="s">
        <v>292</v>
      </c>
      <c r="Z32" s="153" t="s">
        <v>647</v>
      </c>
      <c r="AA32" s="152" t="s">
        <v>292</v>
      </c>
      <c r="AB32" s="152">
        <v>2</v>
      </c>
      <c r="AC32" s="152">
        <v>3</v>
      </c>
      <c r="AD32" s="157">
        <f t="shared" si="2"/>
        <v>6</v>
      </c>
      <c r="AE32" s="155" t="str">
        <f t="shared" si="3"/>
        <v>MODERADO</v>
      </c>
      <c r="AF32" s="125"/>
    </row>
    <row r="33" spans="1:32" ht="144" x14ac:dyDescent="0.25">
      <c r="A33" s="152" t="s">
        <v>386</v>
      </c>
      <c r="B33" s="152" t="s">
        <v>464</v>
      </c>
      <c r="C33" s="152" t="s">
        <v>335</v>
      </c>
      <c r="D33" s="152" t="s">
        <v>59</v>
      </c>
      <c r="E33" s="152" t="s">
        <v>46</v>
      </c>
      <c r="F33" s="152" t="s">
        <v>169</v>
      </c>
      <c r="G33" s="164" t="s">
        <v>320</v>
      </c>
      <c r="H33" s="152" t="s">
        <v>215</v>
      </c>
      <c r="I33" s="152" t="s">
        <v>252</v>
      </c>
      <c r="J33" s="159"/>
      <c r="K33" s="159"/>
      <c r="L33" s="179"/>
      <c r="M33" s="159"/>
      <c r="N33" s="155"/>
      <c r="O33" s="152" t="s">
        <v>292</v>
      </c>
      <c r="P33" s="153" t="s">
        <v>370</v>
      </c>
      <c r="Q33" s="152" t="s">
        <v>292</v>
      </c>
      <c r="R33" s="152" t="s">
        <v>51</v>
      </c>
      <c r="S33" s="152">
        <v>2</v>
      </c>
      <c r="T33" s="152">
        <v>3</v>
      </c>
      <c r="U33" s="157">
        <f t="shared" si="6"/>
        <v>6</v>
      </c>
      <c r="V33" s="155" t="str">
        <f t="shared" si="4"/>
        <v>MODERADO</v>
      </c>
      <c r="W33" s="152" t="s">
        <v>292</v>
      </c>
      <c r="X33" s="152" t="s">
        <v>292</v>
      </c>
      <c r="Y33" s="152" t="s">
        <v>292</v>
      </c>
      <c r="Z33" s="153" t="s">
        <v>647</v>
      </c>
      <c r="AA33" s="153" t="s">
        <v>319</v>
      </c>
      <c r="AB33" s="152">
        <v>2</v>
      </c>
      <c r="AC33" s="152">
        <v>3</v>
      </c>
      <c r="AD33" s="157">
        <f t="shared" si="2"/>
        <v>6</v>
      </c>
      <c r="AE33" s="155" t="str">
        <f t="shared" si="3"/>
        <v>MODERADO</v>
      </c>
      <c r="AF33" s="125"/>
    </row>
    <row r="34" spans="1:32" ht="144" x14ac:dyDescent="0.25">
      <c r="A34" s="152" t="s">
        <v>386</v>
      </c>
      <c r="B34" s="152" t="s">
        <v>464</v>
      </c>
      <c r="C34" s="152" t="s">
        <v>498</v>
      </c>
      <c r="D34" s="152" t="s">
        <v>51</v>
      </c>
      <c r="E34" s="152" t="s">
        <v>48</v>
      </c>
      <c r="F34" s="152" t="s">
        <v>180</v>
      </c>
      <c r="G34" s="153" t="s">
        <v>499</v>
      </c>
      <c r="H34" s="152" t="s">
        <v>192</v>
      </c>
      <c r="I34" s="152" t="s">
        <v>273</v>
      </c>
      <c r="J34" s="159"/>
      <c r="K34" s="159"/>
      <c r="L34" s="159"/>
      <c r="M34" s="159"/>
      <c r="N34" s="155"/>
      <c r="O34" s="152" t="s">
        <v>292</v>
      </c>
      <c r="P34" s="152" t="s">
        <v>446</v>
      </c>
      <c r="Q34" s="164" t="s">
        <v>317</v>
      </c>
      <c r="R34" s="152" t="s">
        <v>51</v>
      </c>
      <c r="S34" s="152">
        <v>3</v>
      </c>
      <c r="T34" s="152">
        <v>2</v>
      </c>
      <c r="U34" s="157">
        <f t="shared" si="6"/>
        <v>6</v>
      </c>
      <c r="V34" s="155" t="str">
        <f t="shared" si="4"/>
        <v>MODERADO</v>
      </c>
      <c r="W34" s="152" t="s">
        <v>292</v>
      </c>
      <c r="X34" s="152" t="s">
        <v>292</v>
      </c>
      <c r="Y34" s="152" t="s">
        <v>292</v>
      </c>
      <c r="Z34" s="153" t="s">
        <v>447</v>
      </c>
      <c r="AA34" s="153" t="s">
        <v>318</v>
      </c>
      <c r="AB34" s="152">
        <v>3</v>
      </c>
      <c r="AC34" s="152">
        <v>2</v>
      </c>
      <c r="AD34" s="157">
        <f t="shared" si="2"/>
        <v>6</v>
      </c>
      <c r="AE34" s="155" t="str">
        <f t="shared" si="3"/>
        <v>MODERADO</v>
      </c>
    </row>
    <row r="35" spans="1:32" x14ac:dyDescent="0.25">
      <c r="A35" s="120"/>
      <c r="B35" s="126"/>
      <c r="C35" s="126"/>
      <c r="D35" s="126"/>
      <c r="E35" s="126"/>
      <c r="F35" s="165"/>
      <c r="G35" s="126"/>
      <c r="H35" s="126"/>
      <c r="I35" s="126"/>
      <c r="J35" s="126"/>
      <c r="K35" s="126"/>
      <c r="L35" s="126"/>
      <c r="M35" s="126"/>
      <c r="N35" s="126"/>
      <c r="O35" s="126"/>
      <c r="P35" s="126"/>
      <c r="Q35" s="126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6"/>
    </row>
    <row r="36" spans="1:32" x14ac:dyDescent="0.25">
      <c r="A36" s="120"/>
      <c r="B36" s="126"/>
      <c r="C36" s="126"/>
      <c r="D36" s="126"/>
      <c r="E36" s="126"/>
      <c r="F36" s="165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9"/>
      <c r="S36" s="129"/>
      <c r="T36" s="129"/>
      <c r="U36" s="129"/>
      <c r="V36" s="129"/>
      <c r="W36" s="129"/>
      <c r="X36" s="129"/>
      <c r="Y36" s="129"/>
      <c r="Z36" s="129"/>
      <c r="AA36" s="129"/>
      <c r="AB36" s="129"/>
      <c r="AC36" s="129"/>
      <c r="AD36" s="129"/>
      <c r="AE36" s="126"/>
    </row>
    <row r="37" spans="1:32" x14ac:dyDescent="0.25">
      <c r="A37" s="173"/>
      <c r="B37" s="126"/>
      <c r="C37" s="126"/>
      <c r="D37" s="126"/>
      <c r="E37" s="126"/>
      <c r="F37" s="165"/>
      <c r="G37" s="126"/>
      <c r="H37" s="126"/>
      <c r="I37" s="126"/>
      <c r="J37" s="126"/>
      <c r="K37" s="126"/>
      <c r="L37" s="126"/>
      <c r="M37" s="126"/>
      <c r="N37" s="126"/>
      <c r="O37" s="126"/>
      <c r="P37" s="126"/>
      <c r="Q37" s="126"/>
      <c r="R37" s="129"/>
      <c r="S37" s="129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6"/>
    </row>
    <row r="38" spans="1:32" x14ac:dyDescent="0.25">
      <c r="A38" s="173"/>
      <c r="B38" s="126"/>
      <c r="C38" s="126"/>
      <c r="D38" s="126"/>
      <c r="E38" s="126"/>
      <c r="F38" s="165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6"/>
    </row>
    <row r="39" spans="1:32" x14ac:dyDescent="0.25">
      <c r="A39" s="173"/>
      <c r="B39" s="126"/>
      <c r="C39" s="126"/>
      <c r="D39" s="126"/>
      <c r="E39" s="126"/>
      <c r="F39" s="165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9"/>
      <c r="S39" s="129"/>
      <c r="T39" s="129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6"/>
    </row>
    <row r="40" spans="1:32" x14ac:dyDescent="0.25">
      <c r="A40" s="173"/>
      <c r="B40" s="126"/>
      <c r="C40" s="126"/>
      <c r="D40" s="126"/>
      <c r="E40" s="126"/>
      <c r="F40" s="165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126"/>
      <c r="R40" s="129"/>
      <c r="S40" s="129"/>
      <c r="T40" s="129"/>
      <c r="U40" s="129"/>
      <c r="V40" s="129"/>
      <c r="W40" s="129"/>
      <c r="X40" s="129"/>
      <c r="Y40" s="129"/>
      <c r="Z40" s="129"/>
      <c r="AA40" s="129"/>
      <c r="AB40" s="129"/>
      <c r="AC40" s="129"/>
      <c r="AD40" s="129"/>
      <c r="AE40" s="126"/>
    </row>
    <row r="41" spans="1:32" x14ac:dyDescent="0.25">
      <c r="A41" s="173"/>
      <c r="B41" s="126"/>
      <c r="C41" s="126"/>
      <c r="D41" s="126"/>
      <c r="E41" s="126"/>
      <c r="F41" s="165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126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6"/>
    </row>
    <row r="42" spans="1:32" x14ac:dyDescent="0.25">
      <c r="A42" s="173"/>
      <c r="B42" s="126"/>
      <c r="C42" s="126"/>
      <c r="D42" s="126"/>
      <c r="E42" s="126"/>
      <c r="F42" s="165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6"/>
    </row>
    <row r="43" spans="1:32" x14ac:dyDescent="0.25">
      <c r="A43" s="173"/>
      <c r="B43" s="126"/>
      <c r="C43" s="126"/>
      <c r="D43" s="126"/>
      <c r="E43" s="126"/>
      <c r="F43" s="165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6"/>
    </row>
    <row r="44" spans="1:32" x14ac:dyDescent="0.25">
      <c r="A44" s="173"/>
      <c r="B44" s="126"/>
      <c r="C44" s="126"/>
      <c r="D44" s="126"/>
      <c r="E44" s="126"/>
      <c r="F44" s="165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9"/>
      <c r="S44" s="129"/>
      <c r="T44" s="129"/>
      <c r="U44" s="129"/>
      <c r="V44" s="129"/>
      <c r="W44" s="129"/>
      <c r="X44" s="129"/>
      <c r="Y44" s="129"/>
      <c r="Z44" s="129"/>
      <c r="AA44" s="129"/>
      <c r="AB44" s="129"/>
      <c r="AC44" s="129"/>
      <c r="AD44" s="129"/>
      <c r="AE44" s="126"/>
    </row>
    <row r="45" spans="1:32" x14ac:dyDescent="0.25">
      <c r="A45" s="173"/>
      <c r="B45" s="126"/>
      <c r="C45" s="126"/>
      <c r="D45" s="126"/>
      <c r="E45" s="126"/>
      <c r="F45" s="165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9"/>
      <c r="S45" s="129"/>
      <c r="T45" s="129"/>
      <c r="U45" s="129"/>
      <c r="V45" s="129"/>
      <c r="W45" s="129"/>
      <c r="X45" s="129"/>
      <c r="Y45" s="129"/>
      <c r="Z45" s="129"/>
      <c r="AA45" s="129"/>
      <c r="AB45" s="129"/>
      <c r="AC45" s="129"/>
      <c r="AD45" s="129"/>
      <c r="AE45" s="126"/>
    </row>
    <row r="46" spans="1:32" x14ac:dyDescent="0.25">
      <c r="A46" s="173"/>
      <c r="B46" s="126"/>
      <c r="C46" s="126"/>
      <c r="D46" s="126"/>
      <c r="E46" s="126"/>
      <c r="F46" s="165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9"/>
      <c r="S46" s="129"/>
      <c r="T46" s="129"/>
      <c r="U46" s="129"/>
      <c r="V46" s="129"/>
      <c r="W46" s="129"/>
      <c r="X46" s="129"/>
      <c r="Y46" s="129"/>
      <c r="Z46" s="129"/>
      <c r="AA46" s="129"/>
      <c r="AB46" s="129"/>
      <c r="AC46" s="129"/>
      <c r="AD46" s="129"/>
      <c r="AE46" s="126"/>
    </row>
    <row r="47" spans="1:32" x14ac:dyDescent="0.25">
      <c r="A47" s="173"/>
      <c r="B47" s="126"/>
      <c r="C47" s="126"/>
      <c r="D47" s="126"/>
      <c r="E47" s="126"/>
      <c r="F47" s="165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9"/>
      <c r="S47" s="129"/>
      <c r="T47" s="129"/>
      <c r="U47" s="129"/>
      <c r="V47" s="129"/>
      <c r="W47" s="129"/>
      <c r="X47" s="129"/>
      <c r="Y47" s="129"/>
      <c r="Z47" s="129"/>
      <c r="AA47" s="129"/>
      <c r="AB47" s="129"/>
      <c r="AC47" s="129"/>
      <c r="AD47" s="129"/>
      <c r="AE47" s="126"/>
    </row>
    <row r="48" spans="1:32" x14ac:dyDescent="0.25">
      <c r="A48" s="173"/>
      <c r="B48" s="126"/>
      <c r="C48" s="126"/>
      <c r="D48" s="126"/>
      <c r="E48" s="126"/>
      <c r="F48" s="165"/>
      <c r="G48" s="126"/>
      <c r="H48" s="126"/>
      <c r="I48" s="126"/>
      <c r="J48" s="126"/>
      <c r="K48" s="126"/>
      <c r="L48" s="126"/>
      <c r="M48" s="126"/>
      <c r="N48" s="126"/>
      <c r="O48" s="126"/>
      <c r="P48" s="126"/>
      <c r="Q48" s="126"/>
      <c r="R48" s="129"/>
      <c r="S48" s="129"/>
      <c r="T48" s="129"/>
      <c r="U48" s="129"/>
      <c r="V48" s="129"/>
      <c r="W48" s="129"/>
      <c r="X48" s="129"/>
      <c r="Y48" s="129"/>
      <c r="Z48" s="129"/>
      <c r="AA48" s="129"/>
      <c r="AB48" s="129"/>
      <c r="AC48" s="129"/>
      <c r="AD48" s="129"/>
      <c r="AE48" s="126"/>
    </row>
    <row r="49" spans="1:31" x14ac:dyDescent="0.25">
      <c r="A49" s="173"/>
      <c r="B49" s="126"/>
      <c r="C49" s="126"/>
      <c r="D49" s="126"/>
      <c r="E49" s="126"/>
      <c r="F49" s="165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9"/>
      <c r="S49" s="129"/>
      <c r="T49" s="129"/>
      <c r="U49" s="129"/>
      <c r="V49" s="129"/>
      <c r="W49" s="129"/>
      <c r="X49" s="129"/>
      <c r="Y49" s="129"/>
      <c r="Z49" s="129"/>
      <c r="AA49" s="129"/>
      <c r="AB49" s="129"/>
      <c r="AC49" s="129"/>
      <c r="AD49" s="129"/>
      <c r="AE49" s="126"/>
    </row>
    <row r="50" spans="1:31" x14ac:dyDescent="0.25">
      <c r="A50" s="173"/>
      <c r="B50" s="126"/>
      <c r="C50" s="126"/>
      <c r="D50" s="126"/>
      <c r="E50" s="126"/>
      <c r="F50" s="165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9"/>
      <c r="S50" s="129"/>
      <c r="T50" s="129"/>
      <c r="U50" s="129"/>
      <c r="V50" s="129"/>
      <c r="W50" s="129"/>
      <c r="X50" s="129"/>
      <c r="Y50" s="129"/>
      <c r="Z50" s="129"/>
      <c r="AA50" s="129"/>
      <c r="AB50" s="129"/>
      <c r="AC50" s="129"/>
      <c r="AD50" s="129"/>
      <c r="AE50" s="126"/>
    </row>
    <row r="51" spans="1:31" x14ac:dyDescent="0.25">
      <c r="A51" s="173"/>
      <c r="B51" s="126"/>
      <c r="C51" s="126"/>
      <c r="D51" s="126"/>
      <c r="E51" s="126"/>
      <c r="F51" s="165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9"/>
      <c r="S51" s="129"/>
      <c r="T51" s="129"/>
      <c r="U51" s="129"/>
      <c r="V51" s="129"/>
      <c r="W51" s="129"/>
      <c r="X51" s="129"/>
      <c r="Y51" s="129"/>
      <c r="Z51" s="129"/>
      <c r="AA51" s="129"/>
      <c r="AB51" s="129"/>
      <c r="AC51" s="129"/>
      <c r="AD51" s="129"/>
      <c r="AE51" s="126"/>
    </row>
    <row r="52" spans="1:31" x14ac:dyDescent="0.25">
      <c r="A52" s="173"/>
      <c r="B52" s="126"/>
      <c r="C52" s="126"/>
      <c r="D52" s="126"/>
      <c r="E52" s="126"/>
      <c r="F52" s="165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9"/>
      <c r="S52" s="129"/>
      <c r="T52" s="129"/>
      <c r="U52" s="129"/>
      <c r="V52" s="129"/>
      <c r="W52" s="129"/>
      <c r="X52" s="129"/>
      <c r="Y52" s="129"/>
      <c r="Z52" s="129"/>
      <c r="AA52" s="129"/>
      <c r="AB52" s="129"/>
      <c r="AC52" s="129"/>
      <c r="AD52" s="129"/>
      <c r="AE52" s="126"/>
    </row>
    <row r="53" spans="1:31" x14ac:dyDescent="0.25">
      <c r="A53" s="173"/>
      <c r="B53" s="126"/>
      <c r="C53" s="126"/>
      <c r="D53" s="126"/>
      <c r="E53" s="126"/>
      <c r="F53" s="165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9"/>
      <c r="S53" s="129"/>
      <c r="T53" s="129"/>
      <c r="U53" s="129"/>
      <c r="V53" s="129"/>
      <c r="W53" s="129"/>
      <c r="X53" s="129"/>
      <c r="Y53" s="129"/>
      <c r="Z53" s="129"/>
      <c r="AA53" s="129"/>
      <c r="AB53" s="129"/>
      <c r="AC53" s="129"/>
      <c r="AD53" s="129"/>
      <c r="AE53" s="126"/>
    </row>
    <row r="54" spans="1:31" x14ac:dyDescent="0.25">
      <c r="A54" s="173"/>
      <c r="B54" s="126"/>
      <c r="C54" s="126"/>
      <c r="D54" s="126"/>
      <c r="E54" s="126"/>
      <c r="F54" s="165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6"/>
    </row>
    <row r="55" spans="1:31" x14ac:dyDescent="0.25">
      <c r="A55" s="173"/>
      <c r="B55" s="126"/>
      <c r="C55" s="126"/>
      <c r="D55" s="126"/>
      <c r="E55" s="126"/>
      <c r="F55" s="165"/>
      <c r="G55" s="126"/>
      <c r="H55" s="126"/>
      <c r="I55" s="126"/>
      <c r="J55" s="126"/>
      <c r="K55" s="126"/>
      <c r="L55" s="126"/>
      <c r="M55" s="126"/>
      <c r="N55" s="126"/>
      <c r="O55" s="126"/>
      <c r="P55" s="126"/>
      <c r="Q55" s="126"/>
      <c r="R55" s="129"/>
      <c r="S55" s="129"/>
      <c r="T55" s="129"/>
      <c r="U55" s="129"/>
      <c r="V55" s="129"/>
      <c r="W55" s="129"/>
      <c r="X55" s="129"/>
      <c r="Y55" s="129"/>
      <c r="Z55" s="129"/>
      <c r="AA55" s="129"/>
      <c r="AB55" s="129"/>
      <c r="AC55" s="129"/>
      <c r="AD55" s="129"/>
      <c r="AE55" s="126"/>
    </row>
    <row r="56" spans="1:31" x14ac:dyDescent="0.25">
      <c r="A56" s="173"/>
      <c r="B56" s="126"/>
      <c r="C56" s="126"/>
      <c r="D56" s="126"/>
      <c r="E56" s="126"/>
      <c r="F56" s="165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6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6"/>
    </row>
    <row r="57" spans="1:31" x14ac:dyDescent="0.25">
      <c r="A57" s="173"/>
      <c r="B57" s="126"/>
      <c r="C57" s="126"/>
      <c r="D57" s="126"/>
      <c r="E57" s="126"/>
      <c r="F57" s="165"/>
      <c r="G57" s="126"/>
      <c r="H57" s="126"/>
      <c r="I57" s="126"/>
      <c r="J57" s="126"/>
      <c r="K57" s="126"/>
      <c r="L57" s="126"/>
      <c r="M57" s="126"/>
      <c r="N57" s="126"/>
      <c r="O57" s="126"/>
      <c r="P57" s="126"/>
      <c r="Q57" s="126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6"/>
    </row>
    <row r="58" spans="1:31" x14ac:dyDescent="0.25">
      <c r="A58" s="173"/>
      <c r="B58" s="126"/>
      <c r="C58" s="126"/>
      <c r="D58" s="126"/>
      <c r="E58" s="126"/>
      <c r="F58" s="165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6"/>
    </row>
    <row r="59" spans="1:31" x14ac:dyDescent="0.25">
      <c r="A59" s="173"/>
      <c r="B59" s="126"/>
      <c r="C59" s="126"/>
      <c r="D59" s="126"/>
      <c r="E59" s="126"/>
      <c r="F59" s="165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6"/>
    </row>
    <row r="60" spans="1:31" x14ac:dyDescent="0.25">
      <c r="B60" s="126"/>
      <c r="C60" s="126"/>
      <c r="D60" s="126"/>
      <c r="E60" s="126"/>
      <c r="F60" s="165"/>
      <c r="G60" s="126"/>
      <c r="H60" s="126"/>
      <c r="I60" s="126"/>
      <c r="J60" s="126"/>
      <c r="K60" s="126"/>
      <c r="L60" s="126"/>
      <c r="M60" s="126"/>
      <c r="N60" s="126"/>
      <c r="O60" s="126"/>
      <c r="P60" s="126"/>
      <c r="Q60" s="126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6"/>
    </row>
    <row r="61" spans="1:31" x14ac:dyDescent="0.25">
      <c r="B61" s="126"/>
      <c r="C61" s="126"/>
      <c r="D61" s="126"/>
      <c r="E61" s="126"/>
      <c r="F61" s="165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6"/>
    </row>
    <row r="62" spans="1:31" x14ac:dyDescent="0.25">
      <c r="B62" s="126"/>
      <c r="C62" s="126"/>
      <c r="D62" s="126"/>
      <c r="E62" s="126"/>
      <c r="F62" s="165"/>
      <c r="G62" s="126"/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6"/>
    </row>
    <row r="63" spans="1:31" x14ac:dyDescent="0.25">
      <c r="B63" s="126"/>
      <c r="C63" s="126"/>
      <c r="D63" s="126"/>
      <c r="E63" s="126"/>
      <c r="F63" s="165"/>
      <c r="G63" s="126"/>
      <c r="H63" s="126"/>
      <c r="I63" s="126"/>
      <c r="J63" s="126"/>
      <c r="K63" s="126"/>
      <c r="L63" s="126"/>
      <c r="M63" s="126"/>
      <c r="N63" s="126"/>
      <c r="O63" s="126"/>
      <c r="P63" s="126"/>
      <c r="Q63" s="126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6"/>
    </row>
    <row r="64" spans="1:31" x14ac:dyDescent="0.25">
      <c r="B64" s="126"/>
      <c r="C64" s="126"/>
      <c r="D64" s="126"/>
      <c r="E64" s="126"/>
      <c r="F64" s="165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6"/>
    </row>
    <row r="65" spans="2:31" x14ac:dyDescent="0.25">
      <c r="B65" s="126"/>
      <c r="C65" s="126"/>
      <c r="D65" s="126"/>
      <c r="E65" s="126"/>
      <c r="F65" s="165"/>
      <c r="G65" s="126"/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6"/>
    </row>
    <row r="66" spans="2:31" x14ac:dyDescent="0.25">
      <c r="B66" s="126"/>
      <c r="C66" s="126"/>
      <c r="D66" s="126"/>
      <c r="E66" s="126"/>
      <c r="F66" s="165"/>
      <c r="G66" s="126"/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6"/>
    </row>
    <row r="67" spans="2:31" x14ac:dyDescent="0.25">
      <c r="B67" s="126"/>
      <c r="C67" s="126"/>
      <c r="D67" s="126"/>
      <c r="E67" s="126"/>
      <c r="F67" s="165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6"/>
    </row>
    <row r="68" spans="2:31" x14ac:dyDescent="0.25">
      <c r="B68" s="126"/>
      <c r="C68" s="126"/>
      <c r="D68" s="126"/>
      <c r="E68" s="126"/>
      <c r="F68" s="165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6"/>
    </row>
    <row r="69" spans="2:31" x14ac:dyDescent="0.25">
      <c r="B69" s="126"/>
      <c r="C69" s="126"/>
      <c r="D69" s="126"/>
      <c r="E69" s="126"/>
      <c r="F69" s="165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6"/>
    </row>
    <row r="70" spans="2:31" x14ac:dyDescent="0.25">
      <c r="B70" s="126"/>
      <c r="C70" s="126"/>
      <c r="D70" s="126"/>
      <c r="E70" s="126"/>
      <c r="F70" s="165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9"/>
      <c r="S70" s="129"/>
      <c r="T70" s="129"/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  <c r="AE70" s="126"/>
    </row>
    <row r="71" spans="2:31" x14ac:dyDescent="0.25">
      <c r="B71" s="126"/>
      <c r="C71" s="126"/>
      <c r="D71" s="126"/>
      <c r="E71" s="126"/>
      <c r="F71" s="165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9"/>
      <c r="S71" s="129"/>
      <c r="T71" s="129"/>
      <c r="U71" s="129"/>
      <c r="V71" s="129"/>
      <c r="W71" s="129"/>
      <c r="X71" s="129"/>
      <c r="Y71" s="129"/>
      <c r="Z71" s="129"/>
      <c r="AA71" s="129"/>
      <c r="AB71" s="129"/>
      <c r="AC71" s="129"/>
      <c r="AD71" s="129"/>
      <c r="AE71" s="126"/>
    </row>
    <row r="72" spans="2:31" x14ac:dyDescent="0.25">
      <c r="B72" s="126"/>
      <c r="C72" s="126"/>
      <c r="D72" s="126"/>
      <c r="E72" s="126"/>
      <c r="F72" s="165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9"/>
      <c r="S72" s="129"/>
      <c r="T72" s="129"/>
      <c r="U72" s="129"/>
      <c r="V72" s="129"/>
      <c r="W72" s="129"/>
      <c r="X72" s="129"/>
      <c r="Y72" s="129"/>
      <c r="Z72" s="129"/>
      <c r="AA72" s="129"/>
      <c r="AB72" s="129"/>
      <c r="AC72" s="129"/>
      <c r="AD72" s="129"/>
      <c r="AE72" s="126"/>
    </row>
    <row r="73" spans="2:31" x14ac:dyDescent="0.25">
      <c r="B73" s="126"/>
      <c r="C73" s="126"/>
      <c r="D73" s="126"/>
      <c r="E73" s="126"/>
      <c r="F73" s="165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6"/>
    </row>
    <row r="74" spans="2:31" x14ac:dyDescent="0.25">
      <c r="B74" s="126"/>
      <c r="C74" s="126"/>
      <c r="D74" s="126"/>
      <c r="E74" s="126"/>
      <c r="F74" s="165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9"/>
      <c r="S74" s="129"/>
      <c r="T74" s="129"/>
      <c r="U74" s="129"/>
      <c r="V74" s="129"/>
      <c r="W74" s="129"/>
      <c r="X74" s="129"/>
      <c r="Y74" s="129"/>
      <c r="Z74" s="129"/>
      <c r="AA74" s="129"/>
      <c r="AB74" s="129"/>
      <c r="AC74" s="129"/>
      <c r="AD74" s="129"/>
      <c r="AE74" s="126"/>
    </row>
    <row r="75" spans="2:31" x14ac:dyDescent="0.25">
      <c r="B75" s="126"/>
      <c r="C75" s="126"/>
      <c r="D75" s="126"/>
      <c r="E75" s="126"/>
      <c r="F75" s="165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6"/>
    </row>
    <row r="76" spans="2:31" x14ac:dyDescent="0.25">
      <c r="B76" s="126"/>
      <c r="C76" s="126"/>
      <c r="D76" s="126"/>
      <c r="E76" s="126"/>
      <c r="F76" s="165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9"/>
      <c r="S76" s="129"/>
      <c r="T76" s="129"/>
      <c r="U76" s="129"/>
      <c r="V76" s="129"/>
      <c r="W76" s="129"/>
      <c r="X76" s="129"/>
      <c r="Y76" s="129"/>
      <c r="Z76" s="129"/>
      <c r="AA76" s="129"/>
      <c r="AB76" s="129"/>
      <c r="AC76" s="129"/>
      <c r="AD76" s="129"/>
      <c r="AE76" s="126"/>
    </row>
    <row r="77" spans="2:31" x14ac:dyDescent="0.25">
      <c r="B77" s="126"/>
      <c r="C77" s="126"/>
      <c r="D77" s="126"/>
      <c r="E77" s="126"/>
      <c r="F77" s="165"/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9"/>
      <c r="S77" s="129"/>
      <c r="T77" s="129"/>
      <c r="U77" s="129"/>
      <c r="V77" s="129"/>
      <c r="W77" s="129"/>
      <c r="X77" s="129"/>
      <c r="Y77" s="129"/>
      <c r="Z77" s="129"/>
      <c r="AA77" s="129"/>
      <c r="AB77" s="129"/>
      <c r="AC77" s="129"/>
      <c r="AD77" s="129"/>
      <c r="AE77" s="126"/>
    </row>
    <row r="78" spans="2:31" x14ac:dyDescent="0.25">
      <c r="B78" s="126"/>
      <c r="C78" s="126"/>
      <c r="D78" s="126"/>
      <c r="E78" s="126"/>
      <c r="F78" s="165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9"/>
      <c r="S78" s="129"/>
      <c r="T78" s="129"/>
      <c r="U78" s="129"/>
      <c r="V78" s="129"/>
      <c r="W78" s="129"/>
      <c r="X78" s="129"/>
      <c r="Y78" s="129"/>
      <c r="Z78" s="129"/>
      <c r="AA78" s="129"/>
      <c r="AB78" s="129"/>
      <c r="AC78" s="129"/>
      <c r="AD78" s="129"/>
      <c r="AE78" s="126"/>
    </row>
    <row r="79" spans="2:31" x14ac:dyDescent="0.25">
      <c r="B79" s="126"/>
      <c r="C79" s="126"/>
      <c r="D79" s="126"/>
      <c r="E79" s="126"/>
      <c r="F79" s="165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9"/>
      <c r="S79" s="129"/>
      <c r="T79" s="129"/>
      <c r="U79" s="129"/>
      <c r="V79" s="129"/>
      <c r="W79" s="129"/>
      <c r="X79" s="129"/>
      <c r="Y79" s="129"/>
      <c r="Z79" s="129"/>
      <c r="AA79" s="129"/>
      <c r="AB79" s="129"/>
      <c r="AC79" s="129"/>
      <c r="AD79" s="129"/>
      <c r="AE79" s="126"/>
    </row>
    <row r="80" spans="2:31" x14ac:dyDescent="0.25">
      <c r="B80" s="126"/>
      <c r="C80" s="126"/>
      <c r="D80" s="126"/>
      <c r="E80" s="126"/>
      <c r="F80" s="165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9"/>
      <c r="S80" s="129"/>
      <c r="T80" s="129"/>
      <c r="U80" s="129"/>
      <c r="V80" s="129"/>
      <c r="W80" s="129"/>
      <c r="X80" s="129"/>
      <c r="Y80" s="129"/>
      <c r="Z80" s="129"/>
      <c r="AA80" s="129"/>
      <c r="AB80" s="129"/>
      <c r="AC80" s="129"/>
      <c r="AD80" s="129"/>
      <c r="AE80" s="126"/>
    </row>
    <row r="81" spans="2:31" x14ac:dyDescent="0.25">
      <c r="B81" s="126"/>
      <c r="C81" s="126"/>
      <c r="D81" s="126"/>
      <c r="E81" s="126"/>
      <c r="F81" s="165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26"/>
      <c r="R81" s="129"/>
      <c r="S81" s="129"/>
      <c r="T81" s="129"/>
      <c r="U81" s="129"/>
      <c r="V81" s="129"/>
      <c r="W81" s="129"/>
      <c r="X81" s="129"/>
      <c r="Y81" s="129"/>
      <c r="Z81" s="129"/>
      <c r="AA81" s="129"/>
      <c r="AB81" s="129"/>
      <c r="AC81" s="129"/>
      <c r="AD81" s="129"/>
      <c r="AE81" s="126"/>
    </row>
    <row r="82" spans="2:31" x14ac:dyDescent="0.25">
      <c r="B82" s="126"/>
      <c r="C82" s="126"/>
      <c r="D82" s="126"/>
      <c r="E82" s="126"/>
      <c r="F82" s="165"/>
      <c r="G82" s="126"/>
      <c r="H82" s="126"/>
      <c r="I82" s="126"/>
      <c r="J82" s="126"/>
      <c r="K82" s="126"/>
      <c r="L82" s="126"/>
      <c r="M82" s="126"/>
      <c r="N82" s="126"/>
      <c r="O82" s="126"/>
      <c r="P82" s="126"/>
      <c r="Q82" s="126"/>
      <c r="R82" s="129"/>
      <c r="S82" s="129"/>
      <c r="T82" s="129"/>
      <c r="U82" s="129"/>
      <c r="V82" s="129"/>
      <c r="W82" s="129"/>
      <c r="X82" s="129"/>
      <c r="Y82" s="129"/>
      <c r="Z82" s="129"/>
      <c r="AA82" s="129"/>
      <c r="AB82" s="129"/>
      <c r="AC82" s="129"/>
      <c r="AD82" s="129"/>
      <c r="AE82" s="126"/>
    </row>
    <row r="83" spans="2:31" x14ac:dyDescent="0.25">
      <c r="B83" s="126"/>
      <c r="C83" s="126"/>
      <c r="D83" s="126"/>
      <c r="E83" s="126"/>
      <c r="F83" s="165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Q83" s="126"/>
      <c r="R83" s="129"/>
      <c r="S83" s="129"/>
      <c r="T83" s="129"/>
      <c r="U83" s="129"/>
      <c r="V83" s="129"/>
      <c r="W83" s="129"/>
      <c r="X83" s="129"/>
      <c r="Y83" s="129"/>
      <c r="Z83" s="129"/>
      <c r="AA83" s="129"/>
      <c r="AB83" s="129"/>
      <c r="AC83" s="129"/>
      <c r="AD83" s="129"/>
      <c r="AE83" s="126"/>
    </row>
    <row r="84" spans="2:31" x14ac:dyDescent="0.25">
      <c r="B84" s="126"/>
      <c r="C84" s="126"/>
      <c r="D84" s="126"/>
      <c r="E84" s="126"/>
      <c r="F84" s="165"/>
      <c r="G84" s="126"/>
      <c r="H84" s="126"/>
      <c r="I84" s="126"/>
      <c r="J84" s="126"/>
      <c r="K84" s="126"/>
      <c r="L84" s="126"/>
      <c r="M84" s="126"/>
      <c r="N84" s="126"/>
      <c r="O84" s="126"/>
      <c r="P84" s="126"/>
      <c r="Q84" s="126"/>
      <c r="R84" s="129"/>
      <c r="S84" s="129"/>
      <c r="T84" s="129"/>
      <c r="U84" s="129"/>
      <c r="V84" s="129"/>
      <c r="W84" s="129"/>
      <c r="X84" s="129"/>
      <c r="Y84" s="129"/>
      <c r="Z84" s="129"/>
      <c r="AA84" s="129"/>
      <c r="AB84" s="129"/>
      <c r="AC84" s="129"/>
      <c r="AD84" s="129"/>
      <c r="AE84" s="126"/>
    </row>
    <row r="85" spans="2:31" x14ac:dyDescent="0.25">
      <c r="B85" s="126"/>
      <c r="C85" s="126"/>
      <c r="D85" s="126"/>
      <c r="E85" s="126"/>
      <c r="F85" s="165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26"/>
      <c r="R85" s="129"/>
      <c r="S85" s="129"/>
      <c r="T85" s="129"/>
      <c r="U85" s="129"/>
      <c r="V85" s="129"/>
      <c r="W85" s="129"/>
      <c r="X85" s="129"/>
      <c r="Y85" s="129"/>
      <c r="Z85" s="129"/>
      <c r="AA85" s="129"/>
      <c r="AB85" s="129"/>
      <c r="AC85" s="129"/>
      <c r="AD85" s="129"/>
      <c r="AE85" s="126"/>
    </row>
    <row r="86" spans="2:31" x14ac:dyDescent="0.25">
      <c r="B86" s="126"/>
      <c r="C86" s="126"/>
      <c r="D86" s="126"/>
      <c r="E86" s="126"/>
      <c r="F86" s="165"/>
      <c r="G86" s="126"/>
      <c r="H86" s="126"/>
      <c r="I86" s="126"/>
      <c r="J86" s="126"/>
      <c r="K86" s="126"/>
      <c r="L86" s="126"/>
      <c r="M86" s="126"/>
      <c r="N86" s="126"/>
      <c r="O86" s="126"/>
      <c r="P86" s="126"/>
      <c r="Q86" s="126"/>
      <c r="R86" s="129"/>
      <c r="S86" s="129"/>
      <c r="T86" s="129"/>
      <c r="U86" s="129"/>
      <c r="V86" s="129"/>
      <c r="W86" s="129"/>
      <c r="X86" s="129"/>
      <c r="Y86" s="129"/>
      <c r="Z86" s="129"/>
      <c r="AA86" s="129"/>
      <c r="AB86" s="129"/>
      <c r="AC86" s="129"/>
      <c r="AD86" s="129"/>
      <c r="AE86" s="126"/>
    </row>
    <row r="87" spans="2:31" x14ac:dyDescent="0.25">
      <c r="B87" s="126"/>
      <c r="C87" s="126"/>
      <c r="D87" s="126"/>
      <c r="E87" s="126"/>
      <c r="F87" s="165"/>
      <c r="G87" s="126"/>
      <c r="H87" s="126"/>
      <c r="I87" s="126"/>
      <c r="J87" s="126"/>
      <c r="K87" s="126"/>
      <c r="L87" s="126"/>
      <c r="M87" s="126"/>
      <c r="N87" s="126"/>
      <c r="O87" s="126"/>
      <c r="P87" s="126"/>
      <c r="Q87" s="126"/>
      <c r="R87" s="129"/>
      <c r="S87" s="129"/>
      <c r="T87" s="129"/>
      <c r="U87" s="129"/>
      <c r="V87" s="129"/>
      <c r="W87" s="129"/>
      <c r="X87" s="129"/>
      <c r="Y87" s="129"/>
      <c r="Z87" s="129"/>
      <c r="AA87" s="129"/>
      <c r="AB87" s="129"/>
      <c r="AC87" s="129"/>
      <c r="AD87" s="129"/>
      <c r="AE87" s="126"/>
    </row>
    <row r="88" spans="2:31" x14ac:dyDescent="0.25">
      <c r="B88" s="126"/>
      <c r="C88" s="126"/>
      <c r="D88" s="126"/>
      <c r="E88" s="126"/>
      <c r="F88" s="165"/>
      <c r="G88" s="126"/>
      <c r="H88" s="126"/>
      <c r="I88" s="126"/>
      <c r="J88" s="126"/>
      <c r="K88" s="126"/>
      <c r="L88" s="126"/>
      <c r="M88" s="126"/>
      <c r="N88" s="126"/>
      <c r="O88" s="126"/>
      <c r="P88" s="126"/>
      <c r="Q88" s="126"/>
      <c r="R88" s="129"/>
      <c r="S88" s="129"/>
      <c r="T88" s="129"/>
      <c r="U88" s="129"/>
      <c r="V88" s="129"/>
      <c r="W88" s="129"/>
      <c r="X88" s="129"/>
      <c r="Y88" s="129"/>
      <c r="Z88" s="129"/>
      <c r="AA88" s="129"/>
      <c r="AB88" s="129"/>
      <c r="AC88" s="129"/>
      <c r="AD88" s="129"/>
      <c r="AE88" s="126"/>
    </row>
    <row r="89" spans="2:31" x14ac:dyDescent="0.25">
      <c r="B89" s="126"/>
      <c r="C89" s="126"/>
      <c r="D89" s="126"/>
      <c r="E89" s="126"/>
      <c r="F89" s="165"/>
      <c r="G89" s="126"/>
      <c r="H89" s="126"/>
      <c r="I89" s="126"/>
      <c r="J89" s="126"/>
      <c r="K89" s="126"/>
      <c r="L89" s="126"/>
      <c r="M89" s="126"/>
      <c r="N89" s="126"/>
      <c r="O89" s="126"/>
      <c r="P89" s="126"/>
      <c r="Q89" s="126"/>
      <c r="R89" s="129"/>
      <c r="S89" s="129"/>
      <c r="T89" s="129"/>
      <c r="U89" s="129"/>
      <c r="V89" s="129"/>
      <c r="W89" s="129"/>
      <c r="X89" s="129"/>
      <c r="Y89" s="129"/>
      <c r="Z89" s="129"/>
      <c r="AA89" s="129"/>
      <c r="AB89" s="129"/>
      <c r="AC89" s="129"/>
      <c r="AD89" s="129"/>
      <c r="AE89" s="126"/>
    </row>
    <row r="90" spans="2:31" x14ac:dyDescent="0.25">
      <c r="B90" s="126"/>
      <c r="C90" s="126"/>
      <c r="D90" s="126"/>
      <c r="E90" s="126"/>
      <c r="F90" s="165"/>
      <c r="G90" s="126"/>
      <c r="H90" s="126"/>
      <c r="I90" s="126"/>
      <c r="J90" s="126"/>
      <c r="K90" s="126"/>
      <c r="L90" s="126"/>
      <c r="M90" s="126"/>
      <c r="N90" s="126"/>
      <c r="O90" s="126"/>
      <c r="P90" s="126"/>
      <c r="Q90" s="126"/>
      <c r="R90" s="129"/>
      <c r="S90" s="129"/>
      <c r="T90" s="129"/>
      <c r="U90" s="129"/>
      <c r="V90" s="129"/>
      <c r="W90" s="129"/>
      <c r="X90" s="129"/>
      <c r="Y90" s="129"/>
      <c r="Z90" s="129"/>
      <c r="AA90" s="129"/>
      <c r="AB90" s="129"/>
      <c r="AC90" s="129"/>
      <c r="AD90" s="129"/>
      <c r="AE90" s="126"/>
    </row>
    <row r="91" spans="2:31" x14ac:dyDescent="0.25">
      <c r="B91" s="126"/>
      <c r="C91" s="126"/>
      <c r="D91" s="126"/>
      <c r="E91" s="126"/>
      <c r="F91" s="165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26"/>
      <c r="R91" s="129"/>
      <c r="S91" s="129"/>
      <c r="T91" s="129"/>
      <c r="U91" s="129"/>
      <c r="V91" s="129"/>
      <c r="W91" s="129"/>
      <c r="X91" s="129"/>
      <c r="Y91" s="129"/>
      <c r="Z91" s="129"/>
      <c r="AA91" s="129"/>
      <c r="AB91" s="129"/>
      <c r="AC91" s="129"/>
      <c r="AD91" s="129"/>
      <c r="AE91" s="126"/>
    </row>
    <row r="92" spans="2:31" x14ac:dyDescent="0.25">
      <c r="B92" s="126"/>
      <c r="C92" s="126"/>
      <c r="D92" s="126"/>
      <c r="E92" s="126"/>
      <c r="F92" s="165"/>
      <c r="G92" s="126"/>
      <c r="H92" s="126"/>
      <c r="I92" s="126"/>
      <c r="J92" s="126"/>
      <c r="K92" s="126"/>
      <c r="L92" s="126"/>
      <c r="M92" s="126"/>
      <c r="N92" s="126"/>
      <c r="O92" s="126"/>
      <c r="P92" s="126"/>
      <c r="Q92" s="126"/>
      <c r="R92" s="129"/>
      <c r="S92" s="129"/>
      <c r="T92" s="129"/>
      <c r="U92" s="129"/>
      <c r="V92" s="129"/>
      <c r="W92" s="129"/>
      <c r="X92" s="129"/>
      <c r="Y92" s="129"/>
      <c r="Z92" s="129"/>
      <c r="AA92" s="129"/>
      <c r="AB92" s="129"/>
      <c r="AC92" s="129"/>
      <c r="AD92" s="129"/>
      <c r="AE92" s="126"/>
    </row>
    <row r="93" spans="2:31" x14ac:dyDescent="0.25">
      <c r="B93" s="126"/>
      <c r="C93" s="126"/>
      <c r="D93" s="126"/>
      <c r="E93" s="126"/>
      <c r="F93" s="165"/>
      <c r="G93" s="126"/>
      <c r="H93" s="126"/>
      <c r="I93" s="126"/>
      <c r="J93" s="126"/>
      <c r="K93" s="126"/>
      <c r="L93" s="126"/>
      <c r="M93" s="126"/>
      <c r="N93" s="126"/>
      <c r="O93" s="126"/>
      <c r="P93" s="126"/>
      <c r="Q93" s="126"/>
      <c r="R93" s="129"/>
      <c r="S93" s="129"/>
      <c r="T93" s="129"/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6"/>
    </row>
    <row r="94" spans="2:31" x14ac:dyDescent="0.25">
      <c r="B94" s="126"/>
      <c r="C94" s="126"/>
      <c r="D94" s="126"/>
      <c r="E94" s="126"/>
      <c r="F94" s="165"/>
      <c r="G94" s="126"/>
      <c r="H94" s="126"/>
      <c r="I94" s="126"/>
      <c r="J94" s="126"/>
      <c r="K94" s="126"/>
      <c r="L94" s="126"/>
      <c r="M94" s="126"/>
      <c r="N94" s="126"/>
      <c r="O94" s="126"/>
      <c r="P94" s="126"/>
      <c r="Q94" s="126"/>
      <c r="R94" s="129"/>
      <c r="S94" s="129"/>
      <c r="T94" s="129"/>
      <c r="U94" s="129"/>
      <c r="V94" s="129"/>
      <c r="W94" s="129"/>
      <c r="X94" s="129"/>
      <c r="Y94" s="129"/>
      <c r="Z94" s="129"/>
      <c r="AA94" s="129"/>
      <c r="AB94" s="129"/>
      <c r="AC94" s="129"/>
      <c r="AD94" s="129"/>
      <c r="AE94" s="126"/>
    </row>
    <row r="95" spans="2:31" x14ac:dyDescent="0.25">
      <c r="B95" s="126"/>
      <c r="C95" s="126"/>
      <c r="D95" s="126"/>
      <c r="E95" s="126"/>
      <c r="F95" s="165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9"/>
      <c r="S95" s="129"/>
      <c r="T95" s="129"/>
      <c r="U95" s="129"/>
      <c r="V95" s="129"/>
      <c r="W95" s="129"/>
      <c r="X95" s="129"/>
      <c r="Y95" s="129"/>
      <c r="Z95" s="129"/>
      <c r="AA95" s="129"/>
      <c r="AB95" s="129"/>
      <c r="AC95" s="129"/>
      <c r="AD95" s="129"/>
      <c r="AE95" s="126"/>
    </row>
    <row r="96" spans="2:31" x14ac:dyDescent="0.25">
      <c r="B96" s="126"/>
      <c r="C96" s="126"/>
      <c r="D96" s="126"/>
      <c r="E96" s="126"/>
      <c r="F96" s="165"/>
      <c r="G96" s="126"/>
      <c r="H96" s="126"/>
      <c r="I96" s="126"/>
      <c r="J96" s="126"/>
      <c r="K96" s="126"/>
      <c r="L96" s="126"/>
      <c r="M96" s="126"/>
      <c r="N96" s="126"/>
      <c r="O96" s="126"/>
      <c r="P96" s="126"/>
      <c r="Q96" s="126"/>
      <c r="R96" s="129"/>
      <c r="S96" s="129"/>
      <c r="T96" s="129"/>
      <c r="U96" s="129"/>
      <c r="V96" s="129"/>
      <c r="W96" s="129"/>
      <c r="X96" s="129"/>
      <c r="Y96" s="129"/>
      <c r="Z96" s="129"/>
      <c r="AA96" s="129"/>
      <c r="AB96" s="129"/>
      <c r="AC96" s="129"/>
      <c r="AD96" s="129"/>
      <c r="AE96" s="126"/>
    </row>
    <row r="97" spans="2:31" x14ac:dyDescent="0.25">
      <c r="B97" s="126"/>
      <c r="C97" s="126"/>
      <c r="D97" s="126"/>
      <c r="E97" s="126"/>
      <c r="F97" s="165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26"/>
      <c r="R97" s="129"/>
      <c r="S97" s="129"/>
      <c r="T97" s="129"/>
      <c r="U97" s="129"/>
      <c r="V97" s="129"/>
      <c r="W97" s="129"/>
      <c r="X97" s="129"/>
      <c r="Y97" s="129"/>
      <c r="Z97" s="129"/>
      <c r="AA97" s="129"/>
      <c r="AB97" s="129"/>
      <c r="AC97" s="129"/>
      <c r="AD97" s="129"/>
      <c r="AE97" s="126"/>
    </row>
    <row r="98" spans="2:31" x14ac:dyDescent="0.25">
      <c r="B98" s="126"/>
      <c r="C98" s="126"/>
      <c r="D98" s="126"/>
      <c r="E98" s="126"/>
      <c r="F98" s="165"/>
      <c r="G98" s="126"/>
      <c r="H98" s="126"/>
      <c r="I98" s="126"/>
      <c r="J98" s="126"/>
      <c r="K98" s="126"/>
      <c r="L98" s="126"/>
      <c r="M98" s="126"/>
      <c r="N98" s="126"/>
      <c r="O98" s="126"/>
      <c r="P98" s="126"/>
      <c r="Q98" s="126"/>
      <c r="R98" s="129"/>
      <c r="S98" s="129"/>
      <c r="T98" s="129"/>
      <c r="U98" s="129"/>
      <c r="V98" s="129"/>
      <c r="W98" s="129"/>
      <c r="X98" s="129"/>
      <c r="Y98" s="129"/>
      <c r="Z98" s="129"/>
      <c r="AA98" s="129"/>
      <c r="AB98" s="129"/>
      <c r="AC98" s="129"/>
      <c r="AD98" s="129"/>
      <c r="AE98" s="126"/>
    </row>
    <row r="99" spans="2:31" x14ac:dyDescent="0.25">
      <c r="B99" s="126"/>
      <c r="C99" s="126"/>
      <c r="D99" s="126"/>
      <c r="E99" s="126"/>
      <c r="F99" s="165"/>
      <c r="G99" s="126"/>
      <c r="H99" s="126"/>
      <c r="I99" s="126"/>
      <c r="J99" s="126"/>
      <c r="K99" s="126"/>
      <c r="L99" s="126"/>
      <c r="M99" s="126"/>
      <c r="N99" s="126"/>
      <c r="O99" s="126"/>
      <c r="P99" s="126"/>
      <c r="Q99" s="126"/>
      <c r="R99" s="129"/>
      <c r="S99" s="129"/>
      <c r="T99" s="129"/>
      <c r="U99" s="129"/>
      <c r="V99" s="129"/>
      <c r="W99" s="129"/>
      <c r="X99" s="129"/>
      <c r="Y99" s="129"/>
      <c r="Z99" s="129"/>
      <c r="AA99" s="129"/>
      <c r="AB99" s="129"/>
      <c r="AC99" s="129"/>
      <c r="AD99" s="129"/>
      <c r="AE99" s="126"/>
    </row>
    <row r="100" spans="2:31" x14ac:dyDescent="0.25">
      <c r="B100" s="126"/>
      <c r="C100" s="126"/>
      <c r="D100" s="126"/>
      <c r="E100" s="126"/>
      <c r="F100" s="165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26"/>
      <c r="R100" s="129"/>
      <c r="S100" s="129"/>
      <c r="T100" s="129"/>
      <c r="U100" s="129"/>
      <c r="V100" s="129"/>
      <c r="W100" s="129"/>
      <c r="X100" s="129"/>
      <c r="Y100" s="129"/>
      <c r="Z100" s="129"/>
      <c r="AA100" s="129"/>
      <c r="AB100" s="129"/>
      <c r="AC100" s="129"/>
      <c r="AD100" s="129"/>
      <c r="AE100" s="126"/>
    </row>
    <row r="101" spans="2:31" x14ac:dyDescent="0.25">
      <c r="B101" s="126"/>
      <c r="C101" s="126"/>
      <c r="D101" s="126"/>
      <c r="E101" s="126"/>
      <c r="F101" s="165"/>
      <c r="G101" s="126"/>
      <c r="H101" s="126"/>
      <c r="I101" s="126"/>
      <c r="J101" s="126"/>
      <c r="K101" s="126"/>
      <c r="L101" s="126"/>
      <c r="M101" s="126"/>
      <c r="N101" s="126"/>
      <c r="O101" s="126"/>
      <c r="P101" s="126"/>
      <c r="Q101" s="126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6"/>
    </row>
    <row r="102" spans="2:31" x14ac:dyDescent="0.25">
      <c r="B102" s="126"/>
      <c r="C102" s="126"/>
      <c r="D102" s="126"/>
      <c r="E102" s="126"/>
      <c r="F102" s="165"/>
      <c r="G102" s="126"/>
      <c r="H102" s="126"/>
      <c r="I102" s="126"/>
      <c r="J102" s="126"/>
      <c r="K102" s="126"/>
      <c r="L102" s="126"/>
      <c r="M102" s="126"/>
      <c r="N102" s="126"/>
      <c r="O102" s="126"/>
      <c r="P102" s="126"/>
      <c r="Q102" s="126"/>
      <c r="R102" s="129"/>
      <c r="S102" s="129"/>
      <c r="T102" s="129"/>
      <c r="U102" s="129"/>
      <c r="V102" s="129"/>
      <c r="W102" s="129"/>
      <c r="X102" s="129"/>
      <c r="Y102" s="129"/>
      <c r="Z102" s="129"/>
      <c r="AA102" s="129"/>
      <c r="AB102" s="129"/>
      <c r="AC102" s="129"/>
      <c r="AD102" s="129"/>
      <c r="AE102" s="126"/>
    </row>
    <row r="103" spans="2:31" x14ac:dyDescent="0.25">
      <c r="B103" s="126"/>
      <c r="C103" s="126"/>
      <c r="D103" s="126"/>
      <c r="E103" s="126"/>
      <c r="F103" s="165"/>
      <c r="G103" s="126"/>
      <c r="H103" s="126"/>
      <c r="I103" s="126"/>
      <c r="J103" s="126"/>
      <c r="K103" s="126"/>
      <c r="L103" s="126"/>
      <c r="M103" s="126"/>
      <c r="N103" s="126"/>
      <c r="O103" s="126"/>
      <c r="P103" s="126"/>
      <c r="Q103" s="126"/>
      <c r="R103" s="129"/>
      <c r="S103" s="129"/>
      <c r="T103" s="129"/>
      <c r="U103" s="129"/>
      <c r="V103" s="129"/>
      <c r="W103" s="129"/>
      <c r="X103" s="129"/>
      <c r="Y103" s="129"/>
      <c r="Z103" s="129"/>
      <c r="AA103" s="129"/>
      <c r="AB103" s="129"/>
      <c r="AC103" s="129"/>
      <c r="AD103" s="129"/>
      <c r="AE103" s="126"/>
    </row>
    <row r="104" spans="2:31" x14ac:dyDescent="0.25">
      <c r="B104" s="126"/>
      <c r="C104" s="126"/>
      <c r="D104" s="126"/>
      <c r="E104" s="126"/>
      <c r="F104" s="165"/>
      <c r="G104" s="126"/>
      <c r="H104" s="126"/>
      <c r="I104" s="126"/>
      <c r="J104" s="126"/>
      <c r="K104" s="126"/>
      <c r="L104" s="126"/>
      <c r="M104" s="126"/>
      <c r="N104" s="126"/>
      <c r="O104" s="126"/>
      <c r="P104" s="126"/>
      <c r="Q104" s="126"/>
      <c r="R104" s="129"/>
      <c r="S104" s="129"/>
      <c r="T104" s="129"/>
      <c r="U104" s="129"/>
      <c r="V104" s="129"/>
      <c r="W104" s="129"/>
      <c r="X104" s="129"/>
      <c r="Y104" s="129"/>
      <c r="Z104" s="129"/>
      <c r="AA104" s="129"/>
      <c r="AB104" s="129"/>
      <c r="AC104" s="129"/>
      <c r="AD104" s="129"/>
      <c r="AE104" s="126"/>
    </row>
    <row r="105" spans="2:31" x14ac:dyDescent="0.25">
      <c r="B105" s="126"/>
      <c r="C105" s="126"/>
      <c r="D105" s="126"/>
      <c r="E105" s="126"/>
      <c r="F105" s="165"/>
      <c r="G105" s="126"/>
      <c r="H105" s="126"/>
      <c r="I105" s="126"/>
      <c r="J105" s="126"/>
      <c r="K105" s="126"/>
      <c r="L105" s="126"/>
      <c r="M105" s="126"/>
      <c r="N105" s="126"/>
      <c r="O105" s="126"/>
      <c r="P105" s="126"/>
      <c r="Q105" s="126"/>
      <c r="R105" s="129"/>
      <c r="S105" s="129"/>
      <c r="T105" s="129"/>
      <c r="U105" s="129"/>
      <c r="V105" s="129"/>
      <c r="W105" s="129"/>
      <c r="X105" s="129"/>
      <c r="Y105" s="129"/>
      <c r="Z105" s="129"/>
      <c r="AA105" s="129"/>
      <c r="AB105" s="129"/>
      <c r="AC105" s="129"/>
      <c r="AD105" s="129"/>
      <c r="AE105" s="126"/>
    </row>
    <row r="106" spans="2:31" x14ac:dyDescent="0.25">
      <c r="B106" s="126"/>
      <c r="C106" s="126"/>
      <c r="D106" s="126"/>
      <c r="E106" s="126"/>
      <c r="F106" s="165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9"/>
      <c r="S106" s="129"/>
      <c r="T106" s="129"/>
      <c r="U106" s="129"/>
      <c r="V106" s="129"/>
      <c r="W106" s="129"/>
      <c r="X106" s="129"/>
      <c r="Y106" s="129"/>
      <c r="Z106" s="129"/>
      <c r="AA106" s="129"/>
      <c r="AB106" s="129"/>
      <c r="AC106" s="129"/>
      <c r="AD106" s="129"/>
      <c r="AE106" s="126"/>
    </row>
    <row r="107" spans="2:31" x14ac:dyDescent="0.25">
      <c r="B107" s="126"/>
      <c r="C107" s="126"/>
      <c r="D107" s="126"/>
      <c r="E107" s="126"/>
      <c r="F107" s="165"/>
      <c r="G107" s="126"/>
      <c r="H107" s="126"/>
      <c r="I107" s="126"/>
      <c r="J107" s="126"/>
      <c r="K107" s="126"/>
      <c r="L107" s="126"/>
      <c r="M107" s="126"/>
      <c r="N107" s="126"/>
      <c r="O107" s="126"/>
      <c r="P107" s="126"/>
      <c r="Q107" s="126"/>
      <c r="R107" s="129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6"/>
    </row>
    <row r="108" spans="2:31" x14ac:dyDescent="0.25">
      <c r="B108" s="126"/>
      <c r="C108" s="126"/>
      <c r="D108" s="126"/>
      <c r="E108" s="126"/>
      <c r="F108" s="165"/>
      <c r="G108" s="126"/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9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6"/>
    </row>
    <row r="109" spans="2:31" x14ac:dyDescent="0.25">
      <c r="B109" s="126"/>
      <c r="C109" s="126"/>
      <c r="D109" s="126"/>
      <c r="E109" s="126"/>
      <c r="F109" s="165"/>
      <c r="G109" s="126"/>
      <c r="H109" s="126"/>
      <c r="I109" s="126"/>
      <c r="J109" s="126"/>
      <c r="K109" s="126"/>
      <c r="L109" s="126"/>
      <c r="M109" s="126"/>
      <c r="N109" s="126"/>
      <c r="O109" s="126"/>
      <c r="P109" s="126"/>
      <c r="Q109" s="126"/>
      <c r="R109" s="129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6"/>
    </row>
    <row r="110" spans="2:31" x14ac:dyDescent="0.25">
      <c r="B110" s="126"/>
      <c r="C110" s="126"/>
      <c r="D110" s="126"/>
      <c r="E110" s="126"/>
      <c r="F110" s="165"/>
      <c r="G110" s="126"/>
      <c r="H110" s="126"/>
      <c r="I110" s="126"/>
      <c r="J110" s="126"/>
      <c r="K110" s="126"/>
      <c r="L110" s="126"/>
      <c r="M110" s="126"/>
      <c r="N110" s="126"/>
      <c r="O110" s="126"/>
      <c r="P110" s="126"/>
      <c r="Q110" s="126"/>
      <c r="R110" s="129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6"/>
    </row>
    <row r="111" spans="2:31" x14ac:dyDescent="0.25">
      <c r="B111" s="126"/>
      <c r="C111" s="126"/>
      <c r="D111" s="126"/>
      <c r="E111" s="126"/>
      <c r="F111" s="165"/>
      <c r="G111" s="126"/>
      <c r="H111" s="126"/>
      <c r="I111" s="126"/>
      <c r="J111" s="126"/>
      <c r="K111" s="126"/>
      <c r="L111" s="126"/>
      <c r="M111" s="126"/>
      <c r="N111" s="126"/>
      <c r="O111" s="126"/>
      <c r="P111" s="126"/>
      <c r="Q111" s="126"/>
      <c r="R111" s="129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6"/>
    </row>
    <row r="112" spans="2:31" x14ac:dyDescent="0.25">
      <c r="B112" s="126"/>
      <c r="C112" s="126"/>
      <c r="D112" s="126"/>
      <c r="E112" s="126"/>
      <c r="F112" s="165"/>
      <c r="G112" s="126"/>
      <c r="H112" s="126"/>
      <c r="I112" s="126"/>
      <c r="J112" s="126"/>
      <c r="K112" s="126"/>
      <c r="L112" s="126"/>
      <c r="M112" s="126"/>
      <c r="N112" s="126"/>
      <c r="O112" s="126"/>
      <c r="P112" s="126"/>
      <c r="Q112" s="126"/>
      <c r="R112" s="129"/>
      <c r="S112" s="129"/>
      <c r="T112" s="129"/>
      <c r="U112" s="129"/>
      <c r="V112" s="129"/>
      <c r="W112" s="129"/>
      <c r="X112" s="129"/>
      <c r="Y112" s="129"/>
      <c r="Z112" s="129"/>
      <c r="AA112" s="129"/>
      <c r="AB112" s="129"/>
      <c r="AC112" s="129"/>
      <c r="AD112" s="129"/>
      <c r="AE112" s="126"/>
    </row>
    <row r="113" spans="2:31" x14ac:dyDescent="0.25">
      <c r="B113" s="126"/>
      <c r="C113" s="126"/>
      <c r="D113" s="126"/>
      <c r="E113" s="126"/>
      <c r="F113" s="165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26"/>
      <c r="R113" s="129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6"/>
    </row>
    <row r="114" spans="2:31" x14ac:dyDescent="0.25">
      <c r="B114" s="126"/>
      <c r="C114" s="126"/>
      <c r="D114" s="126"/>
      <c r="E114" s="126"/>
      <c r="F114" s="165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9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6"/>
    </row>
    <row r="115" spans="2:31" x14ac:dyDescent="0.25">
      <c r="B115" s="126"/>
      <c r="C115" s="126"/>
      <c r="D115" s="126"/>
      <c r="E115" s="126"/>
      <c r="F115" s="165"/>
      <c r="G115" s="126"/>
      <c r="H115" s="126"/>
      <c r="I115" s="126"/>
      <c r="J115" s="126"/>
      <c r="K115" s="126"/>
      <c r="L115" s="126"/>
      <c r="M115" s="126"/>
      <c r="N115" s="126"/>
      <c r="O115" s="126"/>
      <c r="P115" s="126"/>
      <c r="Q115" s="126"/>
      <c r="R115" s="129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6"/>
    </row>
    <row r="116" spans="2:31" x14ac:dyDescent="0.25">
      <c r="B116" s="126"/>
      <c r="C116" s="126"/>
      <c r="D116" s="126"/>
      <c r="E116" s="126"/>
      <c r="F116" s="165"/>
      <c r="G116" s="126"/>
      <c r="H116" s="126"/>
      <c r="I116" s="126"/>
      <c r="J116" s="126"/>
      <c r="K116" s="126"/>
      <c r="L116" s="126"/>
      <c r="M116" s="126"/>
      <c r="N116" s="126"/>
      <c r="O116" s="126"/>
      <c r="P116" s="126"/>
      <c r="Q116" s="126"/>
      <c r="R116" s="129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6"/>
    </row>
    <row r="117" spans="2:31" x14ac:dyDescent="0.25">
      <c r="B117" s="126"/>
      <c r="C117" s="126"/>
      <c r="D117" s="126"/>
      <c r="E117" s="126"/>
      <c r="F117" s="165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26"/>
      <c r="R117" s="129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6"/>
    </row>
    <row r="118" spans="2:31" x14ac:dyDescent="0.25">
      <c r="B118" s="126"/>
      <c r="C118" s="126"/>
      <c r="D118" s="126"/>
      <c r="E118" s="126"/>
      <c r="F118" s="165"/>
      <c r="G118" s="126"/>
      <c r="H118" s="126"/>
      <c r="I118" s="126"/>
      <c r="J118" s="126"/>
      <c r="K118" s="126"/>
      <c r="L118" s="126"/>
      <c r="M118" s="126"/>
      <c r="N118" s="126"/>
      <c r="O118" s="126"/>
      <c r="P118" s="126"/>
      <c r="Q118" s="126"/>
      <c r="R118" s="129"/>
      <c r="S118" s="129"/>
      <c r="T118" s="129"/>
      <c r="U118" s="12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6"/>
    </row>
    <row r="119" spans="2:31" x14ac:dyDescent="0.25">
      <c r="B119" s="126"/>
      <c r="C119" s="126"/>
      <c r="D119" s="126"/>
      <c r="E119" s="126"/>
      <c r="F119" s="165"/>
      <c r="G119" s="126"/>
      <c r="H119" s="126"/>
      <c r="I119" s="126"/>
      <c r="J119" s="126"/>
      <c r="K119" s="126"/>
      <c r="L119" s="126"/>
      <c r="M119" s="126"/>
      <c r="N119" s="126"/>
      <c r="O119" s="126"/>
      <c r="P119" s="126"/>
      <c r="Q119" s="126"/>
      <c r="R119" s="129"/>
      <c r="S119" s="129"/>
      <c r="T119" s="129"/>
      <c r="U119" s="129"/>
      <c r="V119" s="129"/>
      <c r="W119" s="129"/>
      <c r="X119" s="129"/>
      <c r="Y119" s="129"/>
      <c r="Z119" s="129"/>
      <c r="AA119" s="129"/>
      <c r="AB119" s="129"/>
      <c r="AC119" s="129"/>
      <c r="AD119" s="129"/>
      <c r="AE119" s="126"/>
    </row>
    <row r="120" spans="2:31" x14ac:dyDescent="0.25">
      <c r="B120" s="126"/>
      <c r="C120" s="126"/>
      <c r="D120" s="126"/>
      <c r="E120" s="126"/>
      <c r="F120" s="165"/>
      <c r="G120" s="126"/>
      <c r="H120" s="126"/>
      <c r="I120" s="126"/>
      <c r="J120" s="126"/>
      <c r="K120" s="126"/>
      <c r="L120" s="126"/>
      <c r="M120" s="126"/>
      <c r="N120" s="126"/>
      <c r="O120" s="126"/>
      <c r="P120" s="126"/>
      <c r="Q120" s="126"/>
      <c r="R120" s="129"/>
      <c r="S120" s="129"/>
      <c r="T120" s="129"/>
      <c r="U120" s="129"/>
      <c r="V120" s="129"/>
      <c r="W120" s="129"/>
      <c r="X120" s="129"/>
      <c r="Y120" s="129"/>
      <c r="Z120" s="129"/>
      <c r="AA120" s="129"/>
      <c r="AB120" s="129"/>
      <c r="AC120" s="129"/>
      <c r="AD120" s="129"/>
      <c r="AE120" s="126"/>
    </row>
    <row r="121" spans="2:31" x14ac:dyDescent="0.25">
      <c r="B121" s="126"/>
      <c r="C121" s="126"/>
      <c r="D121" s="126"/>
      <c r="E121" s="126"/>
      <c r="F121" s="165"/>
      <c r="G121" s="126"/>
      <c r="H121" s="126"/>
      <c r="I121" s="126"/>
      <c r="J121" s="126"/>
      <c r="K121" s="126"/>
      <c r="L121" s="126"/>
      <c r="M121" s="126"/>
      <c r="N121" s="126"/>
      <c r="O121" s="126"/>
      <c r="P121" s="126"/>
      <c r="Q121" s="126"/>
      <c r="R121" s="129"/>
      <c r="S121" s="129"/>
      <c r="T121" s="129"/>
      <c r="U121" s="129"/>
      <c r="V121" s="129"/>
      <c r="W121" s="129"/>
      <c r="X121" s="129"/>
      <c r="Y121" s="129"/>
      <c r="Z121" s="129"/>
      <c r="AA121" s="129"/>
      <c r="AB121" s="129"/>
      <c r="AC121" s="129"/>
      <c r="AD121" s="129"/>
      <c r="AE121" s="126"/>
    </row>
    <row r="122" spans="2:31" x14ac:dyDescent="0.25">
      <c r="B122" s="126"/>
      <c r="C122" s="126"/>
      <c r="D122" s="126"/>
      <c r="E122" s="126"/>
      <c r="F122" s="165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9"/>
      <c r="S122" s="129"/>
      <c r="T122" s="129"/>
      <c r="U122" s="129"/>
      <c r="V122" s="129"/>
      <c r="W122" s="129"/>
      <c r="X122" s="129"/>
      <c r="Y122" s="129"/>
      <c r="Z122" s="129"/>
      <c r="AA122" s="129"/>
      <c r="AB122" s="129"/>
      <c r="AC122" s="129"/>
      <c r="AD122" s="129"/>
      <c r="AE122" s="126"/>
    </row>
    <row r="123" spans="2:31" x14ac:dyDescent="0.25">
      <c r="B123" s="126"/>
      <c r="C123" s="126"/>
      <c r="D123" s="126"/>
      <c r="E123" s="126"/>
      <c r="F123" s="165"/>
      <c r="G123" s="126"/>
      <c r="H123" s="126"/>
      <c r="I123" s="126"/>
      <c r="J123" s="126"/>
      <c r="K123" s="126"/>
      <c r="L123" s="126"/>
      <c r="M123" s="126"/>
      <c r="N123" s="126"/>
      <c r="O123" s="126"/>
      <c r="P123" s="126"/>
      <c r="Q123" s="126"/>
      <c r="R123" s="129"/>
      <c r="S123" s="129"/>
      <c r="T123" s="129"/>
      <c r="U123" s="129"/>
      <c r="V123" s="129"/>
      <c r="W123" s="129"/>
      <c r="X123" s="129"/>
      <c r="Y123" s="129"/>
      <c r="Z123" s="129"/>
      <c r="AA123" s="129"/>
      <c r="AB123" s="129"/>
      <c r="AC123" s="129"/>
      <c r="AD123" s="129"/>
      <c r="AE123" s="126"/>
    </row>
    <row r="124" spans="2:31" x14ac:dyDescent="0.25">
      <c r="B124" s="126"/>
      <c r="C124" s="126"/>
      <c r="D124" s="126"/>
      <c r="E124" s="126"/>
      <c r="F124" s="165"/>
      <c r="G124" s="126"/>
      <c r="H124" s="126"/>
      <c r="I124" s="126"/>
      <c r="J124" s="126"/>
      <c r="K124" s="126"/>
      <c r="L124" s="126"/>
      <c r="M124" s="126"/>
      <c r="N124" s="126"/>
      <c r="O124" s="126"/>
      <c r="P124" s="126"/>
      <c r="Q124" s="126"/>
      <c r="R124" s="129"/>
      <c r="S124" s="129"/>
      <c r="T124" s="129"/>
      <c r="U124" s="129"/>
      <c r="V124" s="129"/>
      <c r="W124" s="129"/>
      <c r="X124" s="129"/>
      <c r="Y124" s="129"/>
      <c r="Z124" s="129"/>
      <c r="AA124" s="129"/>
      <c r="AB124" s="129"/>
      <c r="AC124" s="129"/>
      <c r="AD124" s="129"/>
      <c r="AE124" s="126"/>
    </row>
    <row r="125" spans="2:31" x14ac:dyDescent="0.25">
      <c r="B125" s="126"/>
      <c r="C125" s="126"/>
      <c r="D125" s="126"/>
      <c r="E125" s="126"/>
      <c r="F125" s="165"/>
      <c r="G125" s="126"/>
      <c r="H125" s="126"/>
      <c r="I125" s="126"/>
      <c r="J125" s="126"/>
      <c r="K125" s="126"/>
      <c r="L125" s="126"/>
      <c r="M125" s="126"/>
      <c r="N125" s="126"/>
      <c r="O125" s="126"/>
      <c r="P125" s="126"/>
      <c r="Q125" s="126"/>
      <c r="R125" s="129"/>
      <c r="S125" s="129"/>
      <c r="T125" s="129"/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6"/>
    </row>
    <row r="126" spans="2:31" x14ac:dyDescent="0.25">
      <c r="B126" s="126"/>
      <c r="C126" s="126"/>
      <c r="D126" s="126"/>
      <c r="E126" s="126"/>
      <c r="F126" s="165"/>
      <c r="G126" s="126"/>
      <c r="H126" s="126"/>
      <c r="I126" s="126"/>
      <c r="J126" s="126"/>
      <c r="K126" s="126"/>
      <c r="L126" s="126"/>
      <c r="M126" s="126"/>
      <c r="N126" s="126"/>
      <c r="O126" s="126"/>
      <c r="P126" s="126"/>
      <c r="Q126" s="126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6"/>
    </row>
    <row r="127" spans="2:31" x14ac:dyDescent="0.25">
      <c r="B127" s="126"/>
      <c r="C127" s="126"/>
      <c r="D127" s="126"/>
      <c r="E127" s="126"/>
      <c r="F127" s="165"/>
      <c r="G127" s="126"/>
      <c r="H127" s="126"/>
      <c r="I127" s="126"/>
      <c r="J127" s="126"/>
      <c r="K127" s="126"/>
      <c r="L127" s="126"/>
      <c r="M127" s="126"/>
      <c r="N127" s="126"/>
      <c r="O127" s="126"/>
      <c r="P127" s="126"/>
      <c r="Q127" s="126"/>
      <c r="R127" s="129"/>
      <c r="S127" s="129"/>
      <c r="T127" s="129"/>
      <c r="U127" s="129"/>
      <c r="V127" s="129"/>
      <c r="W127" s="129"/>
      <c r="X127" s="129"/>
      <c r="Y127" s="129"/>
      <c r="Z127" s="129"/>
      <c r="AA127" s="129"/>
      <c r="AB127" s="129"/>
      <c r="AC127" s="129"/>
      <c r="AD127" s="129"/>
      <c r="AE127" s="126"/>
    </row>
    <row r="128" spans="2:31" x14ac:dyDescent="0.25">
      <c r="B128" s="126"/>
      <c r="C128" s="126"/>
      <c r="D128" s="126"/>
      <c r="E128" s="126"/>
      <c r="F128" s="165"/>
      <c r="G128" s="126"/>
      <c r="H128" s="126"/>
      <c r="I128" s="126"/>
      <c r="J128" s="126"/>
      <c r="K128" s="126"/>
      <c r="L128" s="126"/>
      <c r="M128" s="126"/>
      <c r="N128" s="126"/>
      <c r="O128" s="126"/>
      <c r="P128" s="126"/>
      <c r="Q128" s="126"/>
      <c r="R128" s="129"/>
      <c r="S128" s="129"/>
      <c r="T128" s="129"/>
      <c r="U128" s="129"/>
      <c r="V128" s="129"/>
      <c r="W128" s="129"/>
      <c r="X128" s="129"/>
      <c r="Y128" s="129"/>
      <c r="Z128" s="129"/>
      <c r="AA128" s="129"/>
      <c r="AB128" s="129"/>
      <c r="AC128" s="129"/>
      <c r="AD128" s="129"/>
      <c r="AE128" s="126"/>
    </row>
    <row r="129" spans="2:31" x14ac:dyDescent="0.25">
      <c r="B129" s="126"/>
      <c r="C129" s="126"/>
      <c r="D129" s="126"/>
      <c r="E129" s="126"/>
      <c r="F129" s="165"/>
      <c r="G129" s="126"/>
      <c r="H129" s="126"/>
      <c r="I129" s="126"/>
      <c r="J129" s="126"/>
      <c r="K129" s="126"/>
      <c r="L129" s="126"/>
      <c r="M129" s="126"/>
      <c r="N129" s="126"/>
      <c r="O129" s="126"/>
      <c r="P129" s="126"/>
      <c r="Q129" s="126"/>
      <c r="R129" s="129"/>
      <c r="S129" s="129"/>
      <c r="T129" s="129"/>
      <c r="U129" s="129"/>
      <c r="V129" s="129"/>
      <c r="W129" s="129"/>
      <c r="X129" s="129"/>
      <c r="Y129" s="129"/>
      <c r="Z129" s="129"/>
      <c r="AA129" s="129"/>
      <c r="AB129" s="129"/>
      <c r="AC129" s="129"/>
      <c r="AD129" s="129"/>
      <c r="AE129" s="126"/>
    </row>
    <row r="130" spans="2:31" x14ac:dyDescent="0.25">
      <c r="B130" s="126"/>
      <c r="C130" s="126"/>
      <c r="D130" s="126"/>
      <c r="E130" s="126"/>
      <c r="F130" s="165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26"/>
      <c r="R130" s="129"/>
      <c r="S130" s="129"/>
      <c r="T130" s="129"/>
      <c r="U130" s="129"/>
      <c r="V130" s="129"/>
      <c r="W130" s="129"/>
      <c r="X130" s="129"/>
      <c r="Y130" s="129"/>
      <c r="Z130" s="129"/>
      <c r="AA130" s="129"/>
      <c r="AB130" s="129"/>
      <c r="AC130" s="129"/>
      <c r="AD130" s="129"/>
      <c r="AE130" s="126"/>
    </row>
    <row r="131" spans="2:31" x14ac:dyDescent="0.25">
      <c r="B131" s="126"/>
      <c r="C131" s="126"/>
      <c r="D131" s="126"/>
      <c r="E131" s="126"/>
      <c r="F131" s="165"/>
      <c r="G131" s="126"/>
      <c r="H131" s="126"/>
      <c r="I131" s="126"/>
      <c r="J131" s="126"/>
      <c r="K131" s="126"/>
      <c r="L131" s="126"/>
      <c r="M131" s="126"/>
      <c r="N131" s="126"/>
      <c r="O131" s="126"/>
      <c r="P131" s="126"/>
      <c r="Q131" s="126"/>
      <c r="R131" s="129"/>
      <c r="S131" s="129"/>
      <c r="T131" s="129"/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6"/>
    </row>
    <row r="132" spans="2:31" x14ac:dyDescent="0.25">
      <c r="B132" s="126"/>
      <c r="C132" s="126"/>
      <c r="D132" s="126"/>
      <c r="E132" s="126"/>
      <c r="F132" s="165"/>
      <c r="G132" s="126"/>
      <c r="H132" s="126"/>
      <c r="I132" s="126"/>
      <c r="J132" s="126"/>
      <c r="K132" s="126"/>
      <c r="L132" s="126"/>
      <c r="M132" s="126"/>
      <c r="N132" s="126"/>
      <c r="O132" s="126"/>
      <c r="P132" s="126"/>
      <c r="Q132" s="126"/>
      <c r="R132" s="129"/>
      <c r="S132" s="129"/>
      <c r="T132" s="129"/>
      <c r="U132" s="129"/>
      <c r="V132" s="129"/>
      <c r="W132" s="129"/>
      <c r="X132" s="129"/>
      <c r="Y132" s="129"/>
      <c r="Z132" s="129"/>
      <c r="AA132" s="129"/>
      <c r="AB132" s="129"/>
      <c r="AC132" s="129"/>
      <c r="AD132" s="129"/>
      <c r="AE132" s="126"/>
    </row>
    <row r="133" spans="2:31" x14ac:dyDescent="0.25">
      <c r="B133" s="126"/>
      <c r="C133" s="126"/>
      <c r="D133" s="126"/>
      <c r="E133" s="126"/>
      <c r="F133" s="165"/>
      <c r="G133" s="126"/>
      <c r="H133" s="126"/>
      <c r="I133" s="126"/>
      <c r="J133" s="126"/>
      <c r="K133" s="126"/>
      <c r="L133" s="126"/>
      <c r="M133" s="126"/>
      <c r="N133" s="126"/>
      <c r="O133" s="126"/>
      <c r="P133" s="126"/>
      <c r="Q133" s="126"/>
      <c r="R133" s="129"/>
      <c r="S133" s="129"/>
      <c r="T133" s="129"/>
      <c r="U133" s="129"/>
      <c r="V133" s="129"/>
      <c r="W133" s="129"/>
      <c r="X133" s="129"/>
      <c r="Y133" s="129"/>
      <c r="Z133" s="129"/>
      <c r="AA133" s="129"/>
      <c r="AB133" s="129"/>
      <c r="AC133" s="129"/>
      <c r="AD133" s="129"/>
      <c r="AE133" s="126"/>
    </row>
    <row r="134" spans="2:31" x14ac:dyDescent="0.25">
      <c r="B134" s="126"/>
      <c r="C134" s="126"/>
      <c r="D134" s="126"/>
      <c r="E134" s="126"/>
      <c r="F134" s="165"/>
      <c r="G134" s="126"/>
      <c r="H134" s="126"/>
      <c r="I134" s="126"/>
      <c r="J134" s="126"/>
      <c r="K134" s="126"/>
      <c r="L134" s="126"/>
      <c r="M134" s="126"/>
      <c r="N134" s="126"/>
      <c r="O134" s="126"/>
      <c r="P134" s="126"/>
      <c r="Q134" s="126"/>
      <c r="R134" s="129"/>
      <c r="S134" s="129"/>
      <c r="T134" s="129"/>
      <c r="U134" s="129"/>
      <c r="V134" s="129"/>
      <c r="W134" s="129"/>
      <c r="X134" s="129"/>
      <c r="Y134" s="129"/>
      <c r="Z134" s="129"/>
      <c r="AA134" s="129"/>
      <c r="AB134" s="129"/>
      <c r="AC134" s="129"/>
      <c r="AD134" s="129"/>
      <c r="AE134" s="126"/>
    </row>
    <row r="135" spans="2:31" x14ac:dyDescent="0.25">
      <c r="B135" s="126"/>
      <c r="C135" s="126"/>
      <c r="D135" s="126"/>
      <c r="E135" s="126"/>
      <c r="F135" s="165"/>
      <c r="G135" s="126"/>
      <c r="H135" s="126"/>
      <c r="I135" s="126"/>
      <c r="J135" s="126"/>
      <c r="K135" s="126"/>
      <c r="L135" s="126"/>
      <c r="M135" s="126"/>
      <c r="N135" s="126"/>
      <c r="O135" s="126"/>
      <c r="P135" s="126"/>
      <c r="Q135" s="126"/>
      <c r="R135" s="129"/>
      <c r="S135" s="129"/>
      <c r="T135" s="129"/>
      <c r="U135" s="129"/>
      <c r="V135" s="129"/>
      <c r="W135" s="129"/>
      <c r="X135" s="129"/>
      <c r="Y135" s="129"/>
      <c r="Z135" s="129"/>
      <c r="AA135" s="129"/>
      <c r="AB135" s="129"/>
      <c r="AC135" s="129"/>
      <c r="AD135" s="129"/>
      <c r="AE135" s="126"/>
    </row>
    <row r="136" spans="2:31" x14ac:dyDescent="0.25">
      <c r="B136" s="126"/>
      <c r="C136" s="126"/>
      <c r="D136" s="126"/>
      <c r="E136" s="126"/>
      <c r="F136" s="165"/>
      <c r="G136" s="126"/>
      <c r="H136" s="126"/>
      <c r="I136" s="126"/>
      <c r="J136" s="126"/>
      <c r="K136" s="126"/>
      <c r="L136" s="126"/>
      <c r="M136" s="126"/>
      <c r="N136" s="126"/>
      <c r="O136" s="126"/>
      <c r="P136" s="126"/>
      <c r="Q136" s="126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6"/>
    </row>
    <row r="137" spans="2:31" x14ac:dyDescent="0.25">
      <c r="B137" s="126"/>
      <c r="C137" s="126"/>
      <c r="D137" s="126"/>
      <c r="E137" s="126"/>
      <c r="F137" s="165"/>
      <c r="G137" s="126"/>
      <c r="H137" s="126"/>
      <c r="I137" s="126"/>
      <c r="J137" s="126"/>
      <c r="K137" s="126"/>
      <c r="L137" s="126"/>
      <c r="M137" s="126"/>
      <c r="N137" s="126"/>
      <c r="O137" s="126"/>
      <c r="P137" s="126"/>
      <c r="Q137" s="126"/>
      <c r="R137" s="129"/>
      <c r="S137" s="129"/>
      <c r="T137" s="129"/>
      <c r="U137" s="129"/>
      <c r="V137" s="129"/>
      <c r="W137" s="129"/>
      <c r="X137" s="129"/>
      <c r="Y137" s="129"/>
      <c r="Z137" s="129"/>
      <c r="AA137" s="129"/>
      <c r="AB137" s="129"/>
      <c r="AC137" s="129"/>
      <c r="AD137" s="129"/>
      <c r="AE137" s="126"/>
    </row>
    <row r="138" spans="2:31" x14ac:dyDescent="0.25">
      <c r="B138" s="126"/>
      <c r="C138" s="126"/>
      <c r="D138" s="126"/>
      <c r="E138" s="126"/>
      <c r="F138" s="165"/>
      <c r="G138" s="126"/>
      <c r="H138" s="126"/>
      <c r="I138" s="126"/>
      <c r="J138" s="126"/>
      <c r="K138" s="126"/>
      <c r="L138" s="126"/>
      <c r="M138" s="126"/>
      <c r="N138" s="126"/>
      <c r="O138" s="126"/>
      <c r="P138" s="126"/>
      <c r="Q138" s="126"/>
      <c r="R138" s="129"/>
      <c r="S138" s="129"/>
      <c r="T138" s="129"/>
      <c r="U138" s="129"/>
      <c r="V138" s="129"/>
      <c r="W138" s="129"/>
      <c r="X138" s="129"/>
      <c r="Y138" s="129"/>
      <c r="Z138" s="129"/>
      <c r="AA138" s="129"/>
      <c r="AB138" s="129"/>
      <c r="AC138" s="129"/>
      <c r="AD138" s="129"/>
      <c r="AE138" s="126"/>
    </row>
    <row r="139" spans="2:31" x14ac:dyDescent="0.25">
      <c r="B139" s="126"/>
      <c r="C139" s="126"/>
      <c r="D139" s="126"/>
      <c r="E139" s="126"/>
      <c r="F139" s="165"/>
      <c r="G139" s="126"/>
      <c r="H139" s="126"/>
      <c r="I139" s="126"/>
      <c r="J139" s="126"/>
      <c r="K139" s="126"/>
      <c r="L139" s="126"/>
      <c r="M139" s="126"/>
      <c r="N139" s="126"/>
      <c r="O139" s="126"/>
      <c r="P139" s="126"/>
      <c r="Q139" s="126"/>
      <c r="R139" s="129"/>
      <c r="S139" s="129"/>
      <c r="T139" s="129"/>
      <c r="U139" s="129"/>
      <c r="V139" s="129"/>
      <c r="W139" s="129"/>
      <c r="X139" s="129"/>
      <c r="Y139" s="129"/>
      <c r="Z139" s="129"/>
      <c r="AA139" s="129"/>
      <c r="AB139" s="129"/>
      <c r="AC139" s="129"/>
      <c r="AD139" s="129"/>
      <c r="AE139" s="126"/>
    </row>
    <row r="140" spans="2:31" x14ac:dyDescent="0.25">
      <c r="B140" s="126"/>
      <c r="C140" s="126"/>
      <c r="D140" s="126"/>
      <c r="E140" s="126"/>
      <c r="F140" s="165"/>
      <c r="G140" s="126"/>
      <c r="H140" s="126"/>
      <c r="I140" s="126"/>
      <c r="J140" s="126"/>
      <c r="K140" s="126"/>
      <c r="L140" s="126"/>
      <c r="M140" s="126"/>
      <c r="N140" s="126"/>
      <c r="O140" s="126"/>
      <c r="P140" s="126"/>
      <c r="Q140" s="126"/>
      <c r="R140" s="129"/>
      <c r="S140" s="129"/>
      <c r="T140" s="129"/>
      <c r="U140" s="129"/>
      <c r="V140" s="129"/>
      <c r="W140" s="129"/>
      <c r="X140" s="129"/>
      <c r="Y140" s="129"/>
      <c r="Z140" s="129"/>
      <c r="AA140" s="129"/>
      <c r="AB140" s="129"/>
      <c r="AC140" s="129"/>
      <c r="AD140" s="129"/>
      <c r="AE140" s="126"/>
    </row>
    <row r="141" spans="2:31" x14ac:dyDescent="0.25">
      <c r="B141" s="126"/>
      <c r="C141" s="126"/>
      <c r="D141" s="126"/>
      <c r="E141" s="126"/>
      <c r="F141" s="165"/>
      <c r="G141" s="126"/>
      <c r="H141" s="126"/>
      <c r="I141" s="126"/>
      <c r="J141" s="126"/>
      <c r="K141" s="126"/>
      <c r="L141" s="126"/>
      <c r="M141" s="126"/>
      <c r="N141" s="126"/>
      <c r="O141" s="126"/>
      <c r="P141" s="126"/>
      <c r="Q141" s="126"/>
      <c r="R141" s="129"/>
      <c r="S141" s="129"/>
      <c r="T141" s="129"/>
      <c r="U141" s="129"/>
      <c r="V141" s="129"/>
      <c r="W141" s="129"/>
      <c r="X141" s="129"/>
      <c r="Y141" s="129"/>
      <c r="Z141" s="129"/>
      <c r="AA141" s="129"/>
      <c r="AB141" s="129"/>
      <c r="AC141" s="129"/>
      <c r="AD141" s="129"/>
      <c r="AE141" s="126"/>
    </row>
    <row r="142" spans="2:31" x14ac:dyDescent="0.25">
      <c r="B142" s="126"/>
      <c r="C142" s="126"/>
      <c r="D142" s="126"/>
      <c r="E142" s="126"/>
      <c r="F142" s="165"/>
      <c r="G142" s="126"/>
      <c r="H142" s="126"/>
      <c r="I142" s="126"/>
      <c r="J142" s="126"/>
      <c r="K142" s="126"/>
      <c r="L142" s="126"/>
      <c r="M142" s="126"/>
      <c r="N142" s="126"/>
      <c r="O142" s="126"/>
      <c r="P142" s="126"/>
      <c r="Q142" s="126"/>
      <c r="R142" s="129"/>
      <c r="S142" s="129"/>
      <c r="T142" s="129"/>
      <c r="U142" s="129"/>
      <c r="V142" s="129"/>
      <c r="W142" s="129"/>
      <c r="X142" s="129"/>
      <c r="Y142" s="129"/>
      <c r="Z142" s="129"/>
      <c r="AA142" s="129"/>
      <c r="AB142" s="129"/>
      <c r="AC142" s="129"/>
      <c r="AD142" s="129"/>
      <c r="AE142" s="126"/>
    </row>
    <row r="143" spans="2:31" x14ac:dyDescent="0.25">
      <c r="B143" s="126"/>
      <c r="C143" s="126"/>
      <c r="D143" s="126"/>
      <c r="E143" s="126"/>
      <c r="F143" s="165"/>
      <c r="G143" s="126"/>
      <c r="H143" s="126"/>
      <c r="I143" s="126"/>
      <c r="J143" s="126"/>
      <c r="K143" s="126"/>
      <c r="L143" s="126"/>
      <c r="M143" s="126"/>
      <c r="N143" s="126"/>
      <c r="O143" s="126"/>
      <c r="P143" s="126"/>
      <c r="Q143" s="126"/>
      <c r="R143" s="129"/>
      <c r="S143" s="129"/>
      <c r="T143" s="129"/>
      <c r="U143" s="129"/>
      <c r="V143" s="129"/>
      <c r="W143" s="129"/>
      <c r="X143" s="129"/>
      <c r="Y143" s="129"/>
      <c r="Z143" s="129"/>
      <c r="AA143" s="129"/>
      <c r="AB143" s="129"/>
      <c r="AC143" s="129"/>
      <c r="AD143" s="129"/>
      <c r="AE143" s="126"/>
    </row>
    <row r="144" spans="2:31" x14ac:dyDescent="0.25">
      <c r="B144" s="126"/>
      <c r="C144" s="126"/>
      <c r="D144" s="126"/>
      <c r="E144" s="126"/>
      <c r="F144" s="165"/>
      <c r="G144" s="126"/>
      <c r="H144" s="126"/>
      <c r="I144" s="126"/>
      <c r="J144" s="126"/>
      <c r="K144" s="126"/>
      <c r="L144" s="126"/>
      <c r="M144" s="126"/>
      <c r="N144" s="126"/>
      <c r="O144" s="126"/>
      <c r="P144" s="126"/>
      <c r="Q144" s="126"/>
      <c r="R144" s="129"/>
      <c r="S144" s="129"/>
      <c r="T144" s="129"/>
      <c r="U144" s="129"/>
      <c r="V144" s="129"/>
      <c r="W144" s="129"/>
      <c r="X144" s="129"/>
      <c r="Y144" s="129"/>
      <c r="Z144" s="129"/>
      <c r="AA144" s="129"/>
      <c r="AB144" s="129"/>
      <c r="AC144" s="129"/>
      <c r="AD144" s="129"/>
      <c r="AE144" s="126"/>
    </row>
    <row r="145" spans="2:31" x14ac:dyDescent="0.25">
      <c r="B145" s="126"/>
      <c r="C145" s="126"/>
      <c r="D145" s="126"/>
      <c r="E145" s="126"/>
      <c r="F145" s="165"/>
      <c r="G145" s="126"/>
      <c r="H145" s="126"/>
      <c r="I145" s="126"/>
      <c r="J145" s="126"/>
      <c r="K145" s="126"/>
      <c r="L145" s="126"/>
      <c r="M145" s="126"/>
      <c r="N145" s="126"/>
      <c r="O145" s="126"/>
      <c r="P145" s="126"/>
      <c r="Q145" s="126"/>
      <c r="R145" s="129"/>
      <c r="S145" s="129"/>
      <c r="T145" s="129"/>
      <c r="U145" s="129"/>
      <c r="V145" s="129"/>
      <c r="W145" s="129"/>
      <c r="X145" s="129"/>
      <c r="Y145" s="129"/>
      <c r="Z145" s="129"/>
      <c r="AA145" s="129"/>
      <c r="AB145" s="129"/>
      <c r="AC145" s="129"/>
      <c r="AD145" s="129"/>
      <c r="AE145" s="126"/>
    </row>
    <row r="146" spans="2:31" x14ac:dyDescent="0.25">
      <c r="B146" s="126"/>
      <c r="C146" s="126"/>
      <c r="D146" s="126"/>
      <c r="E146" s="126"/>
      <c r="F146" s="165"/>
      <c r="G146" s="126"/>
      <c r="H146" s="126"/>
      <c r="I146" s="126"/>
      <c r="J146" s="126"/>
      <c r="K146" s="126"/>
      <c r="L146" s="126"/>
      <c r="M146" s="126"/>
      <c r="N146" s="126"/>
      <c r="O146" s="126"/>
      <c r="P146" s="126"/>
      <c r="Q146" s="126"/>
      <c r="R146" s="129"/>
      <c r="S146" s="129"/>
      <c r="T146" s="129"/>
      <c r="U146" s="129"/>
      <c r="V146" s="129"/>
      <c r="W146" s="129"/>
      <c r="X146" s="129"/>
      <c r="Y146" s="129"/>
      <c r="Z146" s="129"/>
      <c r="AA146" s="129"/>
      <c r="AB146" s="129"/>
      <c r="AC146" s="129"/>
      <c r="AD146" s="129"/>
      <c r="AE146" s="126"/>
    </row>
    <row r="147" spans="2:31" x14ac:dyDescent="0.25">
      <c r="B147" s="126"/>
      <c r="C147" s="126"/>
      <c r="D147" s="126"/>
      <c r="E147" s="126"/>
      <c r="F147" s="165"/>
      <c r="G147" s="126"/>
      <c r="H147" s="126"/>
      <c r="I147" s="126"/>
      <c r="J147" s="126"/>
      <c r="K147" s="126"/>
      <c r="L147" s="126"/>
      <c r="M147" s="126"/>
      <c r="N147" s="126"/>
      <c r="O147" s="126"/>
      <c r="P147" s="126"/>
      <c r="Q147" s="126"/>
      <c r="R147" s="129"/>
      <c r="S147" s="129"/>
      <c r="T147" s="129"/>
      <c r="U147" s="129"/>
      <c r="V147" s="129"/>
      <c r="W147" s="129"/>
      <c r="X147" s="129"/>
      <c r="Y147" s="129"/>
      <c r="Z147" s="129"/>
      <c r="AA147" s="129"/>
      <c r="AB147" s="129"/>
      <c r="AC147" s="129"/>
      <c r="AD147" s="129"/>
      <c r="AE147" s="126"/>
    </row>
    <row r="148" spans="2:31" x14ac:dyDescent="0.25">
      <c r="B148" s="126"/>
      <c r="C148" s="126"/>
      <c r="D148" s="126"/>
      <c r="E148" s="126"/>
      <c r="F148" s="165"/>
      <c r="G148" s="126"/>
      <c r="H148" s="126"/>
      <c r="I148" s="126"/>
      <c r="J148" s="126"/>
      <c r="K148" s="126"/>
      <c r="L148" s="126"/>
      <c r="M148" s="126"/>
      <c r="N148" s="126"/>
      <c r="O148" s="126"/>
      <c r="P148" s="126"/>
      <c r="Q148" s="126"/>
      <c r="R148" s="129"/>
      <c r="S148" s="129"/>
      <c r="T148" s="129"/>
      <c r="U148" s="129"/>
      <c r="V148" s="129"/>
      <c r="W148" s="129"/>
      <c r="X148" s="129"/>
      <c r="Y148" s="129"/>
      <c r="Z148" s="129"/>
      <c r="AA148" s="129"/>
      <c r="AB148" s="129"/>
      <c r="AC148" s="129"/>
      <c r="AD148" s="129"/>
      <c r="AE148" s="126"/>
    </row>
    <row r="149" spans="2:31" x14ac:dyDescent="0.25">
      <c r="B149" s="126"/>
      <c r="C149" s="126"/>
      <c r="D149" s="126"/>
      <c r="E149" s="126"/>
      <c r="F149" s="165"/>
      <c r="G149" s="126"/>
      <c r="H149" s="126"/>
      <c r="I149" s="126"/>
      <c r="J149" s="126"/>
      <c r="K149" s="126"/>
      <c r="L149" s="126"/>
      <c r="M149" s="126"/>
      <c r="N149" s="126"/>
      <c r="O149" s="126"/>
      <c r="P149" s="126"/>
      <c r="Q149" s="126"/>
      <c r="R149" s="129"/>
      <c r="S149" s="129"/>
      <c r="T149" s="129"/>
      <c r="U149" s="129"/>
      <c r="V149" s="129"/>
      <c r="W149" s="129"/>
      <c r="X149" s="129"/>
      <c r="Y149" s="129"/>
      <c r="Z149" s="129"/>
      <c r="AA149" s="129"/>
      <c r="AB149" s="129"/>
      <c r="AC149" s="129"/>
      <c r="AD149" s="129"/>
      <c r="AE149" s="126"/>
    </row>
    <row r="150" spans="2:31" x14ac:dyDescent="0.25">
      <c r="B150" s="126"/>
      <c r="C150" s="126"/>
      <c r="D150" s="126"/>
      <c r="E150" s="126"/>
      <c r="F150" s="165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26"/>
      <c r="R150" s="129"/>
      <c r="S150" s="129"/>
      <c r="T150" s="129"/>
      <c r="U150" s="129"/>
      <c r="V150" s="129"/>
      <c r="W150" s="129"/>
      <c r="X150" s="129"/>
      <c r="Y150" s="129"/>
      <c r="Z150" s="129"/>
      <c r="AA150" s="129"/>
      <c r="AB150" s="129"/>
      <c r="AC150" s="129"/>
      <c r="AD150" s="129"/>
      <c r="AE150" s="126"/>
    </row>
    <row r="151" spans="2:31" x14ac:dyDescent="0.25">
      <c r="B151" s="126"/>
      <c r="C151" s="126"/>
      <c r="D151" s="126"/>
      <c r="E151" s="126"/>
      <c r="F151" s="165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26"/>
      <c r="R151" s="129"/>
      <c r="S151" s="129"/>
      <c r="T151" s="129"/>
      <c r="U151" s="129"/>
      <c r="V151" s="129"/>
      <c r="W151" s="129"/>
      <c r="X151" s="129"/>
      <c r="Y151" s="129"/>
      <c r="Z151" s="129"/>
      <c r="AA151" s="129"/>
      <c r="AB151" s="129"/>
      <c r="AC151" s="129"/>
      <c r="AD151" s="129"/>
      <c r="AE151" s="126"/>
    </row>
    <row r="152" spans="2:31" x14ac:dyDescent="0.25">
      <c r="B152" s="126"/>
      <c r="C152" s="126"/>
      <c r="D152" s="126"/>
      <c r="E152" s="126"/>
      <c r="F152" s="165"/>
      <c r="G152" s="126"/>
      <c r="H152" s="126"/>
      <c r="I152" s="126"/>
      <c r="J152" s="126"/>
      <c r="K152" s="126"/>
      <c r="L152" s="126"/>
      <c r="M152" s="126"/>
      <c r="N152" s="126"/>
      <c r="O152" s="126"/>
      <c r="P152" s="126"/>
      <c r="Q152" s="126"/>
      <c r="R152" s="129"/>
      <c r="S152" s="129"/>
      <c r="T152" s="129"/>
      <c r="U152" s="129"/>
      <c r="V152" s="129"/>
      <c r="W152" s="129"/>
      <c r="X152" s="129"/>
      <c r="Y152" s="129"/>
      <c r="Z152" s="129"/>
      <c r="AA152" s="129"/>
      <c r="AB152" s="129"/>
      <c r="AC152" s="129"/>
      <c r="AD152" s="129"/>
      <c r="AE152" s="126"/>
    </row>
    <row r="153" spans="2:31" x14ac:dyDescent="0.25">
      <c r="B153" s="126"/>
      <c r="C153" s="126"/>
      <c r="D153" s="126"/>
      <c r="E153" s="126"/>
      <c r="F153" s="165"/>
      <c r="G153" s="126"/>
      <c r="H153" s="126"/>
      <c r="I153" s="126"/>
      <c r="J153" s="126"/>
      <c r="K153" s="126"/>
      <c r="L153" s="126"/>
      <c r="M153" s="126"/>
      <c r="N153" s="126"/>
      <c r="O153" s="126"/>
      <c r="P153" s="126"/>
      <c r="Q153" s="126"/>
      <c r="R153" s="129"/>
      <c r="S153" s="129"/>
      <c r="T153" s="129"/>
      <c r="U153" s="129"/>
      <c r="V153" s="129"/>
      <c r="W153" s="129"/>
      <c r="X153" s="129"/>
      <c r="Y153" s="129"/>
      <c r="Z153" s="129"/>
      <c r="AA153" s="129"/>
      <c r="AB153" s="129"/>
      <c r="AC153" s="129"/>
      <c r="AD153" s="129"/>
      <c r="AE153" s="126"/>
    </row>
    <row r="154" spans="2:31" x14ac:dyDescent="0.25">
      <c r="B154" s="126"/>
      <c r="C154" s="126"/>
      <c r="D154" s="126"/>
      <c r="E154" s="126"/>
      <c r="F154" s="165"/>
      <c r="G154" s="126"/>
      <c r="H154" s="126"/>
      <c r="I154" s="126"/>
      <c r="J154" s="126"/>
      <c r="K154" s="126"/>
      <c r="L154" s="126"/>
      <c r="M154" s="126"/>
      <c r="N154" s="126"/>
      <c r="O154" s="126"/>
      <c r="P154" s="126"/>
      <c r="Q154" s="126"/>
      <c r="R154" s="129"/>
      <c r="S154" s="129"/>
      <c r="T154" s="129"/>
      <c r="U154" s="129"/>
      <c r="V154" s="129"/>
      <c r="W154" s="129"/>
      <c r="X154" s="129"/>
      <c r="Y154" s="129"/>
      <c r="Z154" s="129"/>
      <c r="AA154" s="129"/>
      <c r="AB154" s="129"/>
      <c r="AC154" s="129"/>
      <c r="AD154" s="129"/>
      <c r="AE154" s="126"/>
    </row>
    <row r="155" spans="2:31" x14ac:dyDescent="0.25">
      <c r="B155" s="126"/>
      <c r="C155" s="126"/>
      <c r="D155" s="126"/>
      <c r="E155" s="126"/>
      <c r="F155" s="165"/>
      <c r="G155" s="126"/>
      <c r="H155" s="126"/>
      <c r="I155" s="126"/>
      <c r="J155" s="126"/>
      <c r="K155" s="126"/>
      <c r="L155" s="126"/>
      <c r="M155" s="126"/>
      <c r="N155" s="126"/>
      <c r="O155" s="126"/>
      <c r="P155" s="126"/>
      <c r="Q155" s="126"/>
      <c r="R155" s="129"/>
      <c r="S155" s="129"/>
      <c r="T155" s="129"/>
      <c r="U155" s="129"/>
      <c r="V155" s="129"/>
      <c r="W155" s="129"/>
      <c r="X155" s="129"/>
      <c r="Y155" s="129"/>
      <c r="Z155" s="129"/>
      <c r="AA155" s="129"/>
      <c r="AB155" s="129"/>
      <c r="AC155" s="129"/>
      <c r="AD155" s="129"/>
      <c r="AE155" s="126"/>
    </row>
    <row r="156" spans="2:31" x14ac:dyDescent="0.25">
      <c r="B156" s="126"/>
      <c r="C156" s="126"/>
      <c r="D156" s="126"/>
      <c r="E156" s="126"/>
      <c r="F156" s="165"/>
      <c r="G156" s="126"/>
      <c r="H156" s="126"/>
      <c r="I156" s="126"/>
      <c r="J156" s="126"/>
      <c r="K156" s="126"/>
      <c r="L156" s="126"/>
      <c r="M156" s="126"/>
      <c r="N156" s="126"/>
      <c r="O156" s="126"/>
      <c r="P156" s="126"/>
      <c r="Q156" s="126"/>
      <c r="R156" s="129"/>
      <c r="S156" s="129"/>
      <c r="T156" s="129"/>
      <c r="U156" s="129"/>
      <c r="V156" s="129"/>
      <c r="W156" s="129"/>
      <c r="X156" s="129"/>
      <c r="Y156" s="129"/>
      <c r="Z156" s="129"/>
      <c r="AA156" s="129"/>
      <c r="AB156" s="129"/>
      <c r="AC156" s="129"/>
      <c r="AD156" s="129"/>
      <c r="AE156" s="126"/>
    </row>
    <row r="157" spans="2:31" x14ac:dyDescent="0.25">
      <c r="B157" s="126"/>
      <c r="C157" s="126"/>
      <c r="D157" s="126"/>
      <c r="E157" s="126"/>
      <c r="F157" s="165"/>
      <c r="G157" s="126"/>
      <c r="H157" s="126"/>
      <c r="I157" s="126"/>
      <c r="J157" s="126"/>
      <c r="K157" s="126"/>
      <c r="L157" s="126"/>
      <c r="M157" s="126"/>
      <c r="N157" s="126"/>
      <c r="O157" s="126"/>
      <c r="P157" s="126"/>
      <c r="Q157" s="126"/>
      <c r="R157" s="129"/>
      <c r="S157" s="129"/>
      <c r="T157" s="129"/>
      <c r="U157" s="129"/>
      <c r="V157" s="129"/>
      <c r="W157" s="129"/>
      <c r="X157" s="129"/>
      <c r="Y157" s="129"/>
      <c r="Z157" s="129"/>
      <c r="AA157" s="129"/>
      <c r="AB157" s="129"/>
      <c r="AC157" s="129"/>
      <c r="AD157" s="129"/>
      <c r="AE157" s="126"/>
    </row>
    <row r="158" spans="2:31" x14ac:dyDescent="0.25">
      <c r="B158" s="126"/>
      <c r="C158" s="126"/>
      <c r="D158" s="126"/>
      <c r="E158" s="126"/>
      <c r="F158" s="165"/>
      <c r="G158" s="126"/>
      <c r="H158" s="126"/>
      <c r="I158" s="126"/>
      <c r="J158" s="126"/>
      <c r="K158" s="126"/>
      <c r="L158" s="126"/>
      <c r="M158" s="126"/>
      <c r="N158" s="126"/>
      <c r="O158" s="126"/>
      <c r="P158" s="126"/>
      <c r="Q158" s="126"/>
      <c r="R158" s="129"/>
      <c r="S158" s="129"/>
      <c r="T158" s="129"/>
      <c r="U158" s="129"/>
      <c r="V158" s="129"/>
      <c r="W158" s="129"/>
      <c r="X158" s="129"/>
      <c r="Y158" s="129"/>
      <c r="Z158" s="129"/>
      <c r="AA158" s="129"/>
      <c r="AB158" s="129"/>
      <c r="AC158" s="129"/>
      <c r="AD158" s="129"/>
      <c r="AE158" s="126"/>
    </row>
    <row r="159" spans="2:31" x14ac:dyDescent="0.25">
      <c r="B159" s="126"/>
      <c r="C159" s="126"/>
      <c r="D159" s="126"/>
      <c r="E159" s="126"/>
      <c r="F159" s="165"/>
      <c r="G159" s="126"/>
      <c r="H159" s="126"/>
      <c r="I159" s="126"/>
      <c r="J159" s="126"/>
      <c r="K159" s="126"/>
      <c r="L159" s="126"/>
      <c r="M159" s="126"/>
      <c r="N159" s="126"/>
      <c r="O159" s="126"/>
      <c r="P159" s="126"/>
      <c r="Q159" s="126"/>
      <c r="R159" s="129"/>
      <c r="S159" s="129"/>
      <c r="T159" s="129"/>
      <c r="U159" s="129"/>
      <c r="V159" s="129"/>
      <c r="W159" s="129"/>
      <c r="X159" s="129"/>
      <c r="Y159" s="129"/>
      <c r="Z159" s="129"/>
      <c r="AA159" s="129"/>
      <c r="AB159" s="129"/>
      <c r="AC159" s="129"/>
      <c r="AD159" s="129"/>
      <c r="AE159" s="126"/>
    </row>
    <row r="160" spans="2:31" x14ac:dyDescent="0.25">
      <c r="B160" s="126"/>
      <c r="C160" s="126"/>
      <c r="D160" s="126"/>
      <c r="E160" s="126"/>
      <c r="F160" s="165"/>
      <c r="G160" s="126"/>
      <c r="H160" s="126"/>
      <c r="I160" s="126"/>
      <c r="J160" s="126"/>
      <c r="K160" s="126"/>
      <c r="L160" s="126"/>
      <c r="M160" s="126"/>
      <c r="N160" s="126"/>
      <c r="O160" s="126"/>
      <c r="P160" s="126"/>
      <c r="Q160" s="126"/>
      <c r="R160" s="129"/>
      <c r="S160" s="129"/>
      <c r="T160" s="129"/>
      <c r="U160" s="129"/>
      <c r="V160" s="129"/>
      <c r="W160" s="129"/>
      <c r="X160" s="129"/>
      <c r="Y160" s="129"/>
      <c r="Z160" s="129"/>
      <c r="AA160" s="129"/>
      <c r="AB160" s="129"/>
      <c r="AC160" s="129"/>
      <c r="AD160" s="129"/>
      <c r="AE160" s="126"/>
    </row>
    <row r="161" spans="2:31" x14ac:dyDescent="0.25">
      <c r="B161" s="126"/>
      <c r="C161" s="126"/>
      <c r="D161" s="126"/>
      <c r="E161" s="126"/>
      <c r="F161" s="165"/>
      <c r="G161" s="126"/>
      <c r="H161" s="126"/>
      <c r="I161" s="126"/>
      <c r="J161" s="126"/>
      <c r="K161" s="126"/>
      <c r="L161" s="126"/>
      <c r="M161" s="126"/>
      <c r="N161" s="126"/>
      <c r="O161" s="126"/>
      <c r="P161" s="126"/>
      <c r="Q161" s="126"/>
      <c r="R161" s="129"/>
      <c r="S161" s="129"/>
      <c r="T161" s="129"/>
      <c r="U161" s="129"/>
      <c r="V161" s="129"/>
      <c r="W161" s="129"/>
      <c r="X161" s="129"/>
      <c r="Y161" s="129"/>
      <c r="Z161" s="129"/>
      <c r="AA161" s="129"/>
      <c r="AB161" s="129"/>
      <c r="AC161" s="129"/>
      <c r="AD161" s="129"/>
      <c r="AE161" s="126"/>
    </row>
    <row r="162" spans="2:31" x14ac:dyDescent="0.25">
      <c r="B162" s="126"/>
      <c r="C162" s="126"/>
      <c r="D162" s="126"/>
      <c r="E162" s="126"/>
      <c r="F162" s="165"/>
      <c r="G162" s="126"/>
      <c r="H162" s="126"/>
      <c r="I162" s="126"/>
      <c r="J162" s="126"/>
      <c r="K162" s="126"/>
      <c r="L162" s="126"/>
      <c r="M162" s="126"/>
      <c r="N162" s="126"/>
      <c r="O162" s="126"/>
      <c r="P162" s="126"/>
      <c r="Q162" s="126"/>
      <c r="R162" s="129"/>
      <c r="S162" s="129"/>
      <c r="T162" s="129"/>
      <c r="U162" s="129"/>
      <c r="V162" s="129"/>
      <c r="W162" s="129"/>
      <c r="X162" s="129"/>
      <c r="Y162" s="129"/>
      <c r="Z162" s="129"/>
      <c r="AA162" s="129"/>
      <c r="AB162" s="129"/>
      <c r="AC162" s="129"/>
      <c r="AD162" s="129"/>
      <c r="AE162" s="126"/>
    </row>
    <row r="163" spans="2:31" x14ac:dyDescent="0.25">
      <c r="B163" s="126"/>
      <c r="C163" s="126"/>
      <c r="D163" s="126"/>
      <c r="E163" s="126"/>
      <c r="F163" s="165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26"/>
      <c r="R163" s="129"/>
      <c r="S163" s="129"/>
      <c r="T163" s="129"/>
      <c r="U163" s="129"/>
      <c r="V163" s="129"/>
      <c r="W163" s="129"/>
      <c r="X163" s="129"/>
      <c r="Y163" s="129"/>
      <c r="Z163" s="129"/>
      <c r="AA163" s="129"/>
      <c r="AB163" s="129"/>
      <c r="AC163" s="129"/>
      <c r="AD163" s="129"/>
      <c r="AE163" s="126"/>
    </row>
    <row r="164" spans="2:31" x14ac:dyDescent="0.25">
      <c r="B164" s="126"/>
      <c r="C164" s="126"/>
      <c r="D164" s="126"/>
      <c r="E164" s="126"/>
      <c r="F164" s="165"/>
      <c r="G164" s="126"/>
      <c r="H164" s="126"/>
      <c r="I164" s="126"/>
      <c r="J164" s="126"/>
      <c r="K164" s="126"/>
      <c r="L164" s="126"/>
      <c r="M164" s="126"/>
      <c r="N164" s="126"/>
      <c r="O164" s="126"/>
      <c r="P164" s="126"/>
      <c r="Q164" s="126"/>
      <c r="R164" s="129"/>
      <c r="S164" s="129"/>
      <c r="T164" s="129"/>
      <c r="U164" s="129"/>
      <c r="V164" s="129"/>
      <c r="W164" s="129"/>
      <c r="X164" s="129"/>
      <c r="Y164" s="129"/>
      <c r="Z164" s="129"/>
      <c r="AA164" s="129"/>
      <c r="AB164" s="129"/>
      <c r="AC164" s="129"/>
      <c r="AD164" s="129"/>
      <c r="AE164" s="126"/>
    </row>
    <row r="165" spans="2:31" x14ac:dyDescent="0.25">
      <c r="B165" s="126"/>
      <c r="C165" s="126"/>
      <c r="D165" s="126"/>
      <c r="E165" s="126"/>
      <c r="F165" s="165"/>
      <c r="G165" s="126"/>
      <c r="H165" s="126"/>
      <c r="I165" s="126"/>
      <c r="J165" s="126"/>
      <c r="K165" s="126"/>
      <c r="L165" s="126"/>
      <c r="M165" s="126"/>
      <c r="N165" s="126"/>
      <c r="O165" s="126"/>
      <c r="P165" s="126"/>
      <c r="Q165" s="126"/>
      <c r="R165" s="129"/>
      <c r="S165" s="129"/>
      <c r="T165" s="129"/>
      <c r="U165" s="129"/>
      <c r="V165" s="129"/>
      <c r="W165" s="129"/>
      <c r="X165" s="129"/>
      <c r="Y165" s="129"/>
      <c r="Z165" s="129"/>
      <c r="AA165" s="129"/>
      <c r="AB165" s="129"/>
      <c r="AC165" s="129"/>
      <c r="AD165" s="129"/>
      <c r="AE165" s="126"/>
    </row>
    <row r="166" spans="2:31" x14ac:dyDescent="0.25">
      <c r="B166" s="126"/>
      <c r="C166" s="126"/>
      <c r="D166" s="126"/>
      <c r="E166" s="126"/>
      <c r="F166" s="165"/>
      <c r="G166" s="126"/>
      <c r="H166" s="126"/>
      <c r="I166" s="126"/>
      <c r="J166" s="126"/>
      <c r="K166" s="126"/>
      <c r="L166" s="126"/>
      <c r="M166" s="126"/>
      <c r="N166" s="126"/>
      <c r="O166" s="126"/>
      <c r="P166" s="126"/>
      <c r="Q166" s="126"/>
      <c r="R166" s="129"/>
      <c r="S166" s="129"/>
      <c r="T166" s="129"/>
      <c r="U166" s="129"/>
      <c r="V166" s="129"/>
      <c r="W166" s="129"/>
      <c r="X166" s="129"/>
      <c r="Y166" s="129"/>
      <c r="Z166" s="129"/>
      <c r="AA166" s="129"/>
      <c r="AB166" s="129"/>
      <c r="AC166" s="129"/>
      <c r="AD166" s="129"/>
      <c r="AE166" s="126"/>
    </row>
    <row r="167" spans="2:31" x14ac:dyDescent="0.25">
      <c r="B167" s="126"/>
      <c r="C167" s="126"/>
      <c r="D167" s="126"/>
      <c r="E167" s="126"/>
      <c r="F167" s="165"/>
      <c r="G167" s="126"/>
      <c r="H167" s="126"/>
      <c r="I167" s="126"/>
      <c r="J167" s="126"/>
      <c r="K167" s="126"/>
      <c r="L167" s="126"/>
      <c r="M167" s="126"/>
      <c r="N167" s="126"/>
      <c r="O167" s="126"/>
      <c r="P167" s="126"/>
      <c r="Q167" s="126"/>
      <c r="R167" s="129"/>
      <c r="S167" s="129"/>
      <c r="T167" s="129"/>
      <c r="U167" s="129"/>
      <c r="V167" s="129"/>
      <c r="W167" s="129"/>
      <c r="X167" s="129"/>
      <c r="Y167" s="129"/>
      <c r="Z167" s="129"/>
      <c r="AA167" s="129"/>
      <c r="AB167" s="129"/>
      <c r="AC167" s="129"/>
      <c r="AD167" s="129"/>
      <c r="AE167" s="126"/>
    </row>
    <row r="168" spans="2:31" x14ac:dyDescent="0.25">
      <c r="B168" s="126"/>
      <c r="C168" s="126"/>
      <c r="D168" s="126"/>
      <c r="E168" s="126"/>
      <c r="F168" s="165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26"/>
      <c r="R168" s="129"/>
      <c r="S168" s="129"/>
      <c r="T168" s="129"/>
      <c r="U168" s="129"/>
      <c r="V168" s="129"/>
      <c r="W168" s="129"/>
      <c r="X168" s="129"/>
      <c r="Y168" s="129"/>
      <c r="Z168" s="129"/>
      <c r="AA168" s="129"/>
      <c r="AB168" s="129"/>
      <c r="AC168" s="129"/>
      <c r="AD168" s="129"/>
      <c r="AE168" s="126"/>
    </row>
    <row r="169" spans="2:31" x14ac:dyDescent="0.25">
      <c r="B169" s="126"/>
      <c r="C169" s="126"/>
      <c r="D169" s="126"/>
      <c r="E169" s="126"/>
      <c r="F169" s="165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26"/>
      <c r="R169" s="129"/>
      <c r="S169" s="129"/>
      <c r="T169" s="129"/>
      <c r="U169" s="129"/>
      <c r="V169" s="129"/>
      <c r="W169" s="129"/>
      <c r="X169" s="129"/>
      <c r="Y169" s="129"/>
      <c r="Z169" s="129"/>
      <c r="AA169" s="129"/>
      <c r="AB169" s="129"/>
      <c r="AC169" s="129"/>
      <c r="AD169" s="129"/>
      <c r="AE169" s="126"/>
    </row>
    <row r="170" spans="2:31" x14ac:dyDescent="0.25">
      <c r="B170" s="126"/>
      <c r="C170" s="126"/>
      <c r="D170" s="126"/>
      <c r="E170" s="126"/>
      <c r="F170" s="165"/>
      <c r="G170" s="126"/>
      <c r="H170" s="126"/>
      <c r="I170" s="126"/>
      <c r="J170" s="126"/>
      <c r="K170" s="126"/>
      <c r="L170" s="126"/>
      <c r="M170" s="126"/>
      <c r="N170" s="126"/>
      <c r="O170" s="126"/>
      <c r="P170" s="126"/>
      <c r="Q170" s="126"/>
      <c r="R170" s="129"/>
      <c r="S170" s="129"/>
      <c r="T170" s="129"/>
      <c r="U170" s="129"/>
      <c r="V170" s="129"/>
      <c r="W170" s="129"/>
      <c r="X170" s="129"/>
      <c r="Y170" s="129"/>
      <c r="Z170" s="129"/>
      <c r="AA170" s="129"/>
      <c r="AB170" s="129"/>
      <c r="AC170" s="129"/>
      <c r="AD170" s="129"/>
      <c r="AE170" s="126"/>
    </row>
    <row r="171" spans="2:31" x14ac:dyDescent="0.25">
      <c r="B171" s="126"/>
      <c r="C171" s="126"/>
      <c r="D171" s="126"/>
      <c r="E171" s="126"/>
      <c r="F171" s="165"/>
      <c r="G171" s="126"/>
      <c r="H171" s="126"/>
      <c r="I171" s="126"/>
      <c r="J171" s="126"/>
      <c r="K171" s="126"/>
      <c r="L171" s="126"/>
      <c r="M171" s="126"/>
      <c r="N171" s="126"/>
      <c r="O171" s="126"/>
      <c r="P171" s="126"/>
      <c r="Q171" s="126"/>
      <c r="R171" s="129"/>
      <c r="S171" s="129"/>
      <c r="T171" s="129"/>
      <c r="U171" s="129"/>
      <c r="V171" s="129"/>
      <c r="W171" s="129"/>
      <c r="X171" s="129"/>
      <c r="Y171" s="129"/>
      <c r="Z171" s="129"/>
      <c r="AA171" s="129"/>
      <c r="AB171" s="129"/>
      <c r="AC171" s="129"/>
      <c r="AD171" s="129"/>
      <c r="AE171" s="126"/>
    </row>
    <row r="172" spans="2:31" x14ac:dyDescent="0.25">
      <c r="B172" s="126"/>
      <c r="C172" s="126"/>
      <c r="D172" s="126"/>
      <c r="E172" s="126"/>
      <c r="F172" s="165"/>
      <c r="G172" s="126"/>
      <c r="H172" s="126"/>
      <c r="I172" s="126"/>
      <c r="J172" s="126"/>
      <c r="K172" s="126"/>
      <c r="L172" s="126"/>
      <c r="M172" s="126"/>
      <c r="N172" s="126"/>
      <c r="O172" s="126"/>
      <c r="P172" s="126"/>
      <c r="Q172" s="126"/>
      <c r="R172" s="129"/>
      <c r="S172" s="129"/>
      <c r="T172" s="129"/>
      <c r="U172" s="129"/>
      <c r="V172" s="129"/>
      <c r="W172" s="129"/>
      <c r="X172" s="129"/>
      <c r="Y172" s="129"/>
      <c r="Z172" s="129"/>
      <c r="AA172" s="129"/>
      <c r="AB172" s="129"/>
      <c r="AC172" s="129"/>
      <c r="AD172" s="129"/>
      <c r="AE172" s="126"/>
    </row>
    <row r="173" spans="2:31" x14ac:dyDescent="0.25">
      <c r="B173" s="126"/>
      <c r="C173" s="126"/>
      <c r="D173" s="126"/>
      <c r="E173" s="126"/>
      <c r="F173" s="165"/>
      <c r="G173" s="126"/>
      <c r="H173" s="126"/>
      <c r="I173" s="126"/>
      <c r="J173" s="126"/>
      <c r="K173" s="126"/>
      <c r="L173" s="126"/>
      <c r="M173" s="126"/>
      <c r="N173" s="126"/>
      <c r="O173" s="126"/>
      <c r="P173" s="126"/>
      <c r="Q173" s="126"/>
      <c r="R173" s="129"/>
      <c r="S173" s="129"/>
      <c r="T173" s="129"/>
      <c r="U173" s="129"/>
      <c r="V173" s="129"/>
      <c r="W173" s="129"/>
      <c r="X173" s="129"/>
      <c r="Y173" s="129"/>
      <c r="Z173" s="129"/>
      <c r="AA173" s="129"/>
      <c r="AB173" s="129"/>
      <c r="AC173" s="129"/>
      <c r="AD173" s="129"/>
      <c r="AE173" s="126"/>
    </row>
    <row r="174" spans="2:31" x14ac:dyDescent="0.25">
      <c r="B174" s="126"/>
      <c r="C174" s="126"/>
      <c r="D174" s="126"/>
      <c r="E174" s="126"/>
      <c r="F174" s="165"/>
      <c r="G174" s="126"/>
      <c r="H174" s="126"/>
      <c r="I174" s="126"/>
      <c r="J174" s="126"/>
      <c r="K174" s="126"/>
      <c r="L174" s="126"/>
      <c r="M174" s="126"/>
      <c r="N174" s="126"/>
      <c r="O174" s="126"/>
      <c r="P174" s="126"/>
      <c r="Q174" s="126"/>
      <c r="R174" s="129"/>
      <c r="S174" s="129"/>
      <c r="T174" s="129"/>
      <c r="U174" s="129"/>
      <c r="V174" s="129"/>
      <c r="W174" s="129"/>
      <c r="X174" s="129"/>
      <c r="Y174" s="129"/>
      <c r="Z174" s="129"/>
      <c r="AA174" s="129"/>
      <c r="AB174" s="129"/>
      <c r="AC174" s="129"/>
      <c r="AD174" s="129"/>
      <c r="AE174" s="126"/>
    </row>
    <row r="175" spans="2:31" x14ac:dyDescent="0.25">
      <c r="B175" s="126"/>
      <c r="C175" s="126"/>
      <c r="D175" s="126"/>
      <c r="E175" s="126"/>
      <c r="F175" s="165"/>
      <c r="G175" s="126"/>
      <c r="H175" s="126"/>
      <c r="I175" s="126"/>
      <c r="J175" s="126"/>
      <c r="K175" s="126"/>
      <c r="L175" s="126"/>
      <c r="M175" s="126"/>
      <c r="N175" s="126"/>
      <c r="O175" s="126"/>
      <c r="P175" s="126"/>
      <c r="Q175" s="126"/>
      <c r="R175" s="129"/>
      <c r="S175" s="129"/>
      <c r="T175" s="129"/>
      <c r="U175" s="129"/>
      <c r="V175" s="129"/>
      <c r="W175" s="129"/>
      <c r="X175" s="129"/>
      <c r="Y175" s="129"/>
      <c r="Z175" s="129"/>
      <c r="AA175" s="129"/>
      <c r="AB175" s="129"/>
      <c r="AC175" s="129"/>
      <c r="AD175" s="129"/>
      <c r="AE175" s="126"/>
    </row>
    <row r="176" spans="2:31" x14ac:dyDescent="0.25">
      <c r="B176" s="126"/>
      <c r="C176" s="126"/>
      <c r="D176" s="126"/>
      <c r="E176" s="126"/>
      <c r="F176" s="165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126"/>
      <c r="R176" s="129"/>
      <c r="S176" s="129"/>
      <c r="T176" s="129"/>
      <c r="U176" s="129"/>
      <c r="V176" s="129"/>
      <c r="W176" s="129"/>
      <c r="X176" s="129"/>
      <c r="Y176" s="129"/>
      <c r="Z176" s="129"/>
      <c r="AA176" s="129"/>
      <c r="AB176" s="129"/>
      <c r="AC176" s="129"/>
      <c r="AD176" s="129"/>
      <c r="AE176" s="126"/>
    </row>
    <row r="177" spans="2:31" x14ac:dyDescent="0.25">
      <c r="B177" s="126"/>
      <c r="C177" s="126"/>
      <c r="D177" s="126"/>
      <c r="E177" s="126"/>
      <c r="F177" s="165"/>
      <c r="G177" s="126"/>
      <c r="H177" s="126"/>
      <c r="I177" s="126"/>
      <c r="J177" s="126"/>
      <c r="K177" s="126"/>
      <c r="L177" s="126"/>
      <c r="M177" s="126"/>
      <c r="N177" s="126"/>
      <c r="O177" s="126"/>
      <c r="P177" s="126"/>
      <c r="Q177" s="126"/>
      <c r="R177" s="129"/>
      <c r="S177" s="129"/>
      <c r="T177" s="129"/>
      <c r="U177" s="129"/>
      <c r="V177" s="129"/>
      <c r="W177" s="129"/>
      <c r="X177" s="129"/>
      <c r="Y177" s="129"/>
      <c r="Z177" s="129"/>
      <c r="AA177" s="129"/>
      <c r="AB177" s="129"/>
      <c r="AC177" s="129"/>
      <c r="AD177" s="129"/>
      <c r="AE177" s="126"/>
    </row>
    <row r="178" spans="2:31" x14ac:dyDescent="0.25">
      <c r="B178" s="126"/>
      <c r="C178" s="126"/>
      <c r="D178" s="126"/>
      <c r="E178" s="126"/>
      <c r="F178" s="165"/>
      <c r="G178" s="126"/>
      <c r="H178" s="126"/>
      <c r="I178" s="126"/>
      <c r="J178" s="126"/>
      <c r="K178" s="126"/>
      <c r="L178" s="126"/>
      <c r="M178" s="126"/>
      <c r="N178" s="126"/>
      <c r="O178" s="126"/>
      <c r="P178" s="126"/>
      <c r="Q178" s="126"/>
      <c r="R178" s="129"/>
      <c r="S178" s="129"/>
      <c r="T178" s="129"/>
      <c r="U178" s="129"/>
      <c r="V178" s="129"/>
      <c r="W178" s="129"/>
      <c r="X178" s="129"/>
      <c r="Y178" s="129"/>
      <c r="Z178" s="129"/>
      <c r="AA178" s="129"/>
      <c r="AB178" s="129"/>
      <c r="AC178" s="129"/>
      <c r="AD178" s="129"/>
      <c r="AE178" s="126"/>
    </row>
    <row r="179" spans="2:31" x14ac:dyDescent="0.25">
      <c r="B179" s="126"/>
      <c r="C179" s="126"/>
      <c r="D179" s="126"/>
      <c r="E179" s="126"/>
      <c r="F179" s="165"/>
      <c r="G179" s="126"/>
      <c r="H179" s="126"/>
      <c r="I179" s="126"/>
      <c r="J179" s="126"/>
      <c r="K179" s="126"/>
      <c r="L179" s="126"/>
      <c r="M179" s="126"/>
      <c r="N179" s="126"/>
      <c r="O179" s="126"/>
      <c r="P179" s="126"/>
      <c r="Q179" s="126"/>
      <c r="R179" s="129"/>
      <c r="S179" s="129"/>
      <c r="T179" s="129"/>
      <c r="U179" s="129"/>
      <c r="V179" s="129"/>
      <c r="W179" s="129"/>
      <c r="X179" s="129"/>
      <c r="Y179" s="129"/>
      <c r="Z179" s="129"/>
      <c r="AA179" s="129"/>
      <c r="AB179" s="129"/>
      <c r="AC179" s="129"/>
      <c r="AD179" s="129"/>
      <c r="AE179" s="126"/>
    </row>
    <row r="180" spans="2:31" x14ac:dyDescent="0.25">
      <c r="B180" s="126"/>
      <c r="C180" s="126"/>
      <c r="D180" s="126"/>
      <c r="E180" s="126"/>
      <c r="F180" s="165"/>
      <c r="G180" s="126"/>
      <c r="H180" s="126"/>
      <c r="I180" s="126"/>
      <c r="J180" s="126"/>
      <c r="K180" s="126"/>
      <c r="L180" s="126"/>
      <c r="M180" s="126"/>
      <c r="N180" s="126"/>
      <c r="O180" s="126"/>
      <c r="P180" s="126"/>
      <c r="Q180" s="126"/>
      <c r="R180" s="129"/>
      <c r="S180" s="129"/>
      <c r="T180" s="129"/>
      <c r="U180" s="129"/>
      <c r="V180" s="129"/>
      <c r="W180" s="129"/>
      <c r="X180" s="129"/>
      <c r="Y180" s="129"/>
      <c r="Z180" s="129"/>
      <c r="AA180" s="129"/>
      <c r="AB180" s="129"/>
      <c r="AC180" s="129"/>
      <c r="AD180" s="129"/>
      <c r="AE180" s="126"/>
    </row>
    <row r="181" spans="2:31" x14ac:dyDescent="0.25">
      <c r="B181" s="126"/>
      <c r="C181" s="126"/>
      <c r="D181" s="126"/>
      <c r="E181" s="126"/>
      <c r="F181" s="165"/>
      <c r="G181" s="126"/>
      <c r="H181" s="126"/>
      <c r="I181" s="126"/>
      <c r="J181" s="126"/>
      <c r="K181" s="126"/>
      <c r="L181" s="126"/>
      <c r="M181" s="126"/>
      <c r="N181" s="126"/>
      <c r="O181" s="126"/>
      <c r="P181" s="126"/>
      <c r="Q181" s="126"/>
      <c r="R181" s="129"/>
      <c r="S181" s="129"/>
      <c r="T181" s="129"/>
      <c r="U181" s="129"/>
      <c r="V181" s="129"/>
      <c r="W181" s="129"/>
      <c r="X181" s="129"/>
      <c r="Y181" s="129"/>
      <c r="Z181" s="129"/>
      <c r="AA181" s="129"/>
      <c r="AB181" s="129"/>
      <c r="AC181" s="129"/>
      <c r="AD181" s="129"/>
      <c r="AE181" s="126"/>
    </row>
    <row r="182" spans="2:31" x14ac:dyDescent="0.25">
      <c r="B182" s="126"/>
      <c r="C182" s="126"/>
      <c r="D182" s="126"/>
      <c r="E182" s="126"/>
      <c r="F182" s="165"/>
      <c r="G182" s="126"/>
      <c r="H182" s="126"/>
      <c r="I182" s="126"/>
      <c r="J182" s="126"/>
      <c r="K182" s="126"/>
      <c r="L182" s="126"/>
      <c r="M182" s="126"/>
      <c r="N182" s="126"/>
      <c r="O182" s="126"/>
      <c r="P182" s="126"/>
      <c r="Q182" s="126"/>
      <c r="R182" s="129"/>
      <c r="S182" s="129"/>
      <c r="T182" s="129"/>
      <c r="U182" s="129"/>
      <c r="V182" s="129"/>
      <c r="W182" s="129"/>
      <c r="X182" s="129"/>
      <c r="Y182" s="129"/>
      <c r="Z182" s="129"/>
      <c r="AA182" s="129"/>
      <c r="AB182" s="129"/>
      <c r="AC182" s="129"/>
      <c r="AD182" s="129"/>
      <c r="AE182" s="126"/>
    </row>
    <row r="183" spans="2:31" x14ac:dyDescent="0.25">
      <c r="B183" s="126"/>
      <c r="C183" s="126"/>
      <c r="D183" s="126"/>
      <c r="E183" s="126"/>
      <c r="F183" s="165"/>
      <c r="G183" s="126"/>
      <c r="H183" s="126"/>
      <c r="I183" s="126"/>
      <c r="J183" s="126"/>
      <c r="K183" s="126"/>
      <c r="L183" s="126"/>
      <c r="M183" s="126"/>
      <c r="N183" s="126"/>
      <c r="O183" s="126"/>
      <c r="P183" s="126"/>
      <c r="Q183" s="126"/>
      <c r="R183" s="129"/>
      <c r="S183" s="129"/>
      <c r="T183" s="129"/>
      <c r="U183" s="129"/>
      <c r="V183" s="129"/>
      <c r="W183" s="129"/>
      <c r="X183" s="129"/>
      <c r="Y183" s="129"/>
      <c r="Z183" s="129"/>
      <c r="AA183" s="129"/>
      <c r="AB183" s="129"/>
      <c r="AC183" s="129"/>
      <c r="AD183" s="129"/>
      <c r="AE183" s="126"/>
    </row>
    <row r="184" spans="2:31" x14ac:dyDescent="0.25">
      <c r="B184" s="126"/>
      <c r="C184" s="126"/>
      <c r="D184" s="126"/>
      <c r="E184" s="126"/>
      <c r="F184" s="165"/>
      <c r="G184" s="126"/>
      <c r="H184" s="126"/>
      <c r="I184" s="126"/>
      <c r="J184" s="126"/>
      <c r="K184" s="126"/>
      <c r="L184" s="126"/>
      <c r="M184" s="126"/>
      <c r="N184" s="126"/>
      <c r="O184" s="126"/>
      <c r="P184" s="126"/>
      <c r="Q184" s="126"/>
      <c r="R184" s="129"/>
      <c r="S184" s="129"/>
      <c r="T184" s="129"/>
      <c r="U184" s="129"/>
      <c r="V184" s="129"/>
      <c r="W184" s="129"/>
      <c r="X184" s="129"/>
      <c r="Y184" s="129"/>
      <c r="Z184" s="129"/>
      <c r="AA184" s="129"/>
      <c r="AB184" s="129"/>
      <c r="AC184" s="129"/>
      <c r="AD184" s="129"/>
      <c r="AE184" s="126"/>
    </row>
    <row r="185" spans="2:31" x14ac:dyDescent="0.25">
      <c r="B185" s="126"/>
      <c r="C185" s="126"/>
      <c r="D185" s="126"/>
      <c r="E185" s="126"/>
      <c r="F185" s="165"/>
      <c r="G185" s="126"/>
      <c r="H185" s="126"/>
      <c r="I185" s="126"/>
      <c r="J185" s="126"/>
      <c r="K185" s="126"/>
      <c r="L185" s="126"/>
      <c r="M185" s="126"/>
      <c r="N185" s="126"/>
      <c r="O185" s="126"/>
      <c r="P185" s="126"/>
      <c r="Q185" s="126"/>
      <c r="R185" s="129"/>
      <c r="S185" s="129"/>
      <c r="T185" s="129"/>
      <c r="U185" s="129"/>
      <c r="V185" s="129"/>
      <c r="W185" s="129"/>
      <c r="X185" s="129"/>
      <c r="Y185" s="129"/>
      <c r="Z185" s="129"/>
      <c r="AA185" s="129"/>
      <c r="AB185" s="129"/>
      <c r="AC185" s="129"/>
      <c r="AD185" s="129"/>
      <c r="AE185" s="126"/>
    </row>
    <row r="186" spans="2:31" x14ac:dyDescent="0.25">
      <c r="B186" s="126"/>
      <c r="C186" s="126"/>
      <c r="D186" s="126"/>
      <c r="E186" s="126"/>
      <c r="F186" s="165"/>
      <c r="G186" s="126"/>
      <c r="H186" s="126"/>
      <c r="I186" s="126"/>
      <c r="J186" s="126"/>
      <c r="K186" s="126"/>
      <c r="L186" s="126"/>
      <c r="M186" s="126"/>
      <c r="N186" s="126"/>
      <c r="O186" s="126"/>
      <c r="P186" s="126"/>
      <c r="Q186" s="126"/>
      <c r="R186" s="129"/>
      <c r="S186" s="129"/>
      <c r="T186" s="129"/>
      <c r="U186" s="129"/>
      <c r="V186" s="129"/>
      <c r="W186" s="129"/>
      <c r="X186" s="129"/>
      <c r="Y186" s="129"/>
      <c r="Z186" s="129"/>
      <c r="AA186" s="129"/>
      <c r="AB186" s="129"/>
      <c r="AC186" s="129"/>
      <c r="AD186" s="129"/>
      <c r="AE186" s="126"/>
    </row>
    <row r="187" spans="2:31" x14ac:dyDescent="0.25">
      <c r="B187" s="126"/>
      <c r="C187" s="126"/>
      <c r="D187" s="126"/>
      <c r="E187" s="126"/>
      <c r="F187" s="165"/>
      <c r="G187" s="126"/>
      <c r="H187" s="126"/>
      <c r="I187" s="126"/>
      <c r="J187" s="126"/>
      <c r="K187" s="126"/>
      <c r="L187" s="126"/>
      <c r="M187" s="126"/>
      <c r="N187" s="126"/>
      <c r="O187" s="126"/>
      <c r="P187" s="126"/>
      <c r="Q187" s="126"/>
      <c r="R187" s="129"/>
      <c r="S187" s="129"/>
      <c r="T187" s="129"/>
      <c r="U187" s="129"/>
      <c r="V187" s="129"/>
      <c r="W187" s="129"/>
      <c r="X187" s="129"/>
      <c r="Y187" s="129"/>
      <c r="Z187" s="129"/>
      <c r="AA187" s="129"/>
      <c r="AB187" s="129"/>
      <c r="AC187" s="129"/>
      <c r="AD187" s="129"/>
      <c r="AE187" s="126"/>
    </row>
    <row r="188" spans="2:31" x14ac:dyDescent="0.25">
      <c r="B188" s="126"/>
      <c r="C188" s="126"/>
      <c r="D188" s="126"/>
      <c r="E188" s="126"/>
      <c r="F188" s="165"/>
      <c r="G188" s="126"/>
      <c r="H188" s="126"/>
      <c r="I188" s="126"/>
      <c r="J188" s="126"/>
      <c r="K188" s="126"/>
      <c r="L188" s="126"/>
      <c r="M188" s="126"/>
      <c r="N188" s="126"/>
      <c r="O188" s="126"/>
      <c r="P188" s="126"/>
      <c r="Q188" s="126"/>
      <c r="R188" s="129"/>
      <c r="S188" s="129"/>
      <c r="T188" s="129"/>
      <c r="U188" s="129"/>
      <c r="V188" s="129"/>
      <c r="W188" s="129"/>
      <c r="X188" s="129"/>
      <c r="Y188" s="129"/>
      <c r="Z188" s="129"/>
      <c r="AA188" s="129"/>
      <c r="AB188" s="129"/>
      <c r="AC188" s="129"/>
      <c r="AD188" s="129"/>
      <c r="AE188" s="126"/>
    </row>
    <row r="189" spans="2:31" x14ac:dyDescent="0.25">
      <c r="B189" s="126"/>
      <c r="C189" s="126"/>
      <c r="D189" s="126"/>
      <c r="E189" s="126"/>
      <c r="F189" s="165"/>
      <c r="G189" s="126"/>
      <c r="H189" s="126"/>
      <c r="I189" s="126"/>
      <c r="J189" s="126"/>
      <c r="K189" s="126"/>
      <c r="L189" s="126"/>
      <c r="M189" s="126"/>
      <c r="N189" s="126"/>
      <c r="O189" s="126"/>
      <c r="P189" s="126"/>
      <c r="Q189" s="126"/>
      <c r="R189" s="129"/>
      <c r="S189" s="129"/>
      <c r="T189" s="129"/>
      <c r="U189" s="129"/>
      <c r="V189" s="129"/>
      <c r="W189" s="129"/>
      <c r="X189" s="129"/>
      <c r="Y189" s="129"/>
      <c r="Z189" s="129"/>
      <c r="AA189" s="129"/>
      <c r="AB189" s="129"/>
      <c r="AC189" s="129"/>
      <c r="AD189" s="129"/>
      <c r="AE189" s="126"/>
    </row>
    <row r="190" spans="2:31" x14ac:dyDescent="0.25">
      <c r="B190" s="126"/>
      <c r="C190" s="126"/>
      <c r="D190" s="126"/>
      <c r="E190" s="126"/>
      <c r="F190" s="165"/>
      <c r="G190" s="126"/>
      <c r="H190" s="126"/>
      <c r="I190" s="126"/>
      <c r="J190" s="126"/>
      <c r="K190" s="126"/>
      <c r="L190" s="126"/>
      <c r="M190" s="126"/>
      <c r="N190" s="126"/>
      <c r="O190" s="126"/>
      <c r="P190" s="126"/>
      <c r="Q190" s="126"/>
      <c r="R190" s="129"/>
      <c r="S190" s="129"/>
      <c r="T190" s="129"/>
      <c r="U190" s="129"/>
      <c r="V190" s="129"/>
      <c r="W190" s="129"/>
      <c r="X190" s="129"/>
      <c r="Y190" s="129"/>
      <c r="Z190" s="129"/>
      <c r="AA190" s="129"/>
      <c r="AB190" s="129"/>
      <c r="AC190" s="129"/>
      <c r="AD190" s="129"/>
      <c r="AE190" s="126"/>
    </row>
    <row r="191" spans="2:31" x14ac:dyDescent="0.25">
      <c r="B191" s="126"/>
      <c r="C191" s="126"/>
      <c r="D191" s="126"/>
      <c r="E191" s="126"/>
      <c r="F191" s="165"/>
      <c r="G191" s="126"/>
      <c r="H191" s="126"/>
      <c r="I191" s="126"/>
      <c r="J191" s="126"/>
      <c r="K191" s="126"/>
      <c r="L191" s="126"/>
      <c r="M191" s="126"/>
      <c r="N191" s="126"/>
      <c r="O191" s="126"/>
      <c r="P191" s="126"/>
      <c r="Q191" s="126"/>
      <c r="R191" s="129"/>
      <c r="S191" s="129"/>
      <c r="T191" s="129"/>
      <c r="U191" s="129"/>
      <c r="V191" s="129"/>
      <c r="W191" s="129"/>
      <c r="X191" s="129"/>
      <c r="Y191" s="129"/>
      <c r="Z191" s="129"/>
      <c r="AA191" s="129"/>
      <c r="AB191" s="129"/>
      <c r="AC191" s="129"/>
      <c r="AD191" s="129"/>
      <c r="AE191" s="126"/>
    </row>
    <row r="192" spans="2:31" x14ac:dyDescent="0.25">
      <c r="B192" s="126"/>
      <c r="C192" s="126"/>
      <c r="D192" s="126"/>
      <c r="E192" s="126"/>
      <c r="F192" s="165"/>
      <c r="G192" s="126"/>
      <c r="H192" s="126"/>
      <c r="I192" s="126"/>
      <c r="J192" s="126"/>
      <c r="K192" s="126"/>
      <c r="L192" s="126"/>
      <c r="M192" s="126"/>
      <c r="N192" s="126"/>
      <c r="O192" s="126"/>
      <c r="P192" s="126"/>
      <c r="Q192" s="126"/>
      <c r="R192" s="129"/>
      <c r="S192" s="129"/>
      <c r="T192" s="129"/>
      <c r="U192" s="129"/>
      <c r="V192" s="129"/>
      <c r="W192" s="129"/>
      <c r="X192" s="129"/>
      <c r="Y192" s="129"/>
      <c r="Z192" s="129"/>
      <c r="AA192" s="129"/>
      <c r="AB192" s="129"/>
      <c r="AC192" s="129"/>
      <c r="AD192" s="129"/>
      <c r="AE192" s="126"/>
    </row>
    <row r="193" spans="2:31" x14ac:dyDescent="0.25">
      <c r="B193" s="126"/>
      <c r="C193" s="126"/>
      <c r="D193" s="126"/>
      <c r="E193" s="126"/>
      <c r="F193" s="165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26"/>
      <c r="R193" s="129"/>
      <c r="S193" s="129"/>
      <c r="T193" s="129"/>
      <c r="U193" s="129"/>
      <c r="V193" s="129"/>
      <c r="W193" s="129"/>
      <c r="X193" s="129"/>
      <c r="Y193" s="129"/>
      <c r="Z193" s="129"/>
      <c r="AA193" s="129"/>
      <c r="AB193" s="129"/>
      <c r="AC193" s="129"/>
      <c r="AD193" s="129"/>
      <c r="AE193" s="126"/>
    </row>
    <row r="194" spans="2:31" x14ac:dyDescent="0.25">
      <c r="B194" s="126"/>
      <c r="C194" s="126"/>
      <c r="D194" s="126"/>
      <c r="E194" s="126"/>
      <c r="F194" s="165"/>
      <c r="G194" s="126"/>
      <c r="H194" s="126"/>
      <c r="I194" s="126"/>
      <c r="J194" s="126"/>
      <c r="K194" s="126"/>
      <c r="L194" s="126"/>
      <c r="M194" s="126"/>
      <c r="N194" s="126"/>
      <c r="O194" s="126"/>
      <c r="P194" s="126"/>
      <c r="Q194" s="126"/>
      <c r="R194" s="129"/>
      <c r="S194" s="129"/>
      <c r="T194" s="129"/>
      <c r="U194" s="129"/>
      <c r="V194" s="129"/>
      <c r="W194" s="129"/>
      <c r="X194" s="129"/>
      <c r="Y194" s="129"/>
      <c r="Z194" s="129"/>
      <c r="AA194" s="129"/>
      <c r="AB194" s="129"/>
      <c r="AC194" s="129"/>
      <c r="AD194" s="129"/>
      <c r="AE194" s="126"/>
    </row>
    <row r="195" spans="2:31" x14ac:dyDescent="0.25">
      <c r="B195" s="126"/>
      <c r="C195" s="126"/>
      <c r="D195" s="126"/>
      <c r="E195" s="126"/>
      <c r="F195" s="165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26"/>
      <c r="R195" s="129"/>
      <c r="S195" s="129"/>
      <c r="T195" s="129"/>
      <c r="U195" s="129"/>
      <c r="V195" s="129"/>
      <c r="W195" s="129"/>
      <c r="X195" s="129"/>
      <c r="Y195" s="129"/>
      <c r="Z195" s="129"/>
      <c r="AA195" s="129"/>
      <c r="AB195" s="129"/>
      <c r="AC195" s="129"/>
      <c r="AD195" s="129"/>
      <c r="AE195" s="126"/>
    </row>
    <row r="196" spans="2:31" x14ac:dyDescent="0.25">
      <c r="B196" s="126"/>
      <c r="C196" s="126"/>
      <c r="D196" s="126"/>
      <c r="E196" s="126"/>
      <c r="F196" s="165"/>
      <c r="G196" s="126"/>
      <c r="H196" s="126"/>
      <c r="I196" s="126"/>
      <c r="J196" s="126"/>
      <c r="K196" s="126"/>
      <c r="L196" s="126"/>
      <c r="M196" s="126"/>
      <c r="N196" s="126"/>
      <c r="O196" s="126"/>
      <c r="P196" s="126"/>
      <c r="Q196" s="126"/>
      <c r="R196" s="129"/>
      <c r="S196" s="129"/>
      <c r="T196" s="129"/>
      <c r="U196" s="129"/>
      <c r="V196" s="129"/>
      <c r="W196" s="129"/>
      <c r="X196" s="129"/>
      <c r="Y196" s="129"/>
      <c r="Z196" s="129"/>
      <c r="AA196" s="129"/>
      <c r="AB196" s="129"/>
      <c r="AC196" s="129"/>
      <c r="AD196" s="129"/>
      <c r="AE196" s="126"/>
    </row>
    <row r="197" spans="2:31" x14ac:dyDescent="0.25">
      <c r="B197" s="126"/>
      <c r="C197" s="126"/>
      <c r="D197" s="126"/>
      <c r="E197" s="126"/>
      <c r="F197" s="165"/>
      <c r="G197" s="126"/>
      <c r="H197" s="126"/>
      <c r="I197" s="126"/>
      <c r="J197" s="126"/>
      <c r="K197" s="126"/>
      <c r="L197" s="126"/>
      <c r="M197" s="126"/>
      <c r="N197" s="126"/>
      <c r="O197" s="126"/>
      <c r="P197" s="126"/>
      <c r="Q197" s="126"/>
      <c r="R197" s="129"/>
      <c r="S197" s="129"/>
      <c r="T197" s="129"/>
      <c r="U197" s="129"/>
      <c r="V197" s="129"/>
      <c r="W197" s="129"/>
      <c r="X197" s="129"/>
      <c r="Y197" s="129"/>
      <c r="Z197" s="129"/>
      <c r="AA197" s="129"/>
      <c r="AB197" s="129"/>
      <c r="AC197" s="129"/>
      <c r="AD197" s="129"/>
      <c r="AE197" s="126"/>
    </row>
    <row r="198" spans="2:31" x14ac:dyDescent="0.25">
      <c r="B198" s="126"/>
      <c r="C198" s="126"/>
      <c r="D198" s="126"/>
      <c r="E198" s="126"/>
      <c r="F198" s="165"/>
      <c r="G198" s="126"/>
      <c r="H198" s="126"/>
      <c r="I198" s="126"/>
      <c r="J198" s="126"/>
      <c r="K198" s="126"/>
      <c r="L198" s="126"/>
      <c r="M198" s="126"/>
      <c r="N198" s="126"/>
      <c r="O198" s="126"/>
      <c r="P198" s="126"/>
      <c r="Q198" s="126"/>
      <c r="R198" s="129"/>
      <c r="S198" s="129"/>
      <c r="T198" s="129"/>
      <c r="U198" s="129"/>
      <c r="V198" s="129"/>
      <c r="W198" s="129"/>
      <c r="X198" s="129"/>
      <c r="Y198" s="129"/>
      <c r="Z198" s="129"/>
      <c r="AA198" s="129"/>
      <c r="AB198" s="129"/>
      <c r="AC198" s="129"/>
      <c r="AD198" s="129"/>
      <c r="AE198" s="126"/>
    </row>
    <row r="199" spans="2:31" x14ac:dyDescent="0.25">
      <c r="B199" s="126"/>
      <c r="C199" s="126"/>
      <c r="D199" s="126"/>
      <c r="E199" s="126"/>
      <c r="F199" s="165"/>
      <c r="G199" s="126"/>
      <c r="H199" s="126"/>
      <c r="I199" s="126"/>
      <c r="J199" s="126"/>
      <c r="K199" s="126"/>
      <c r="L199" s="126"/>
      <c r="M199" s="126"/>
      <c r="N199" s="126"/>
      <c r="O199" s="126"/>
      <c r="P199" s="126"/>
      <c r="Q199" s="126"/>
      <c r="R199" s="129"/>
      <c r="S199" s="129"/>
      <c r="T199" s="129"/>
      <c r="U199" s="129"/>
      <c r="V199" s="129"/>
      <c r="W199" s="129"/>
      <c r="X199" s="129"/>
      <c r="Y199" s="129"/>
      <c r="Z199" s="129"/>
      <c r="AA199" s="129"/>
      <c r="AB199" s="129"/>
      <c r="AC199" s="129"/>
      <c r="AD199" s="129"/>
      <c r="AE199" s="126"/>
    </row>
    <row r="200" spans="2:31" x14ac:dyDescent="0.25">
      <c r="B200" s="126"/>
      <c r="C200" s="126"/>
      <c r="D200" s="126"/>
      <c r="E200" s="126"/>
      <c r="F200" s="165"/>
      <c r="G200" s="126"/>
      <c r="H200" s="126"/>
      <c r="I200" s="126"/>
      <c r="J200" s="126"/>
      <c r="K200" s="126"/>
      <c r="L200" s="126"/>
      <c r="M200" s="126"/>
      <c r="N200" s="126"/>
      <c r="O200" s="126"/>
      <c r="P200" s="126"/>
      <c r="Q200" s="126"/>
      <c r="R200" s="129"/>
      <c r="S200" s="129"/>
      <c r="T200" s="129"/>
      <c r="U200" s="129"/>
      <c r="V200" s="129"/>
      <c r="W200" s="129"/>
      <c r="X200" s="129"/>
      <c r="Y200" s="129"/>
      <c r="Z200" s="129"/>
      <c r="AA200" s="129"/>
      <c r="AB200" s="129"/>
      <c r="AC200" s="129"/>
      <c r="AD200" s="129"/>
      <c r="AE200" s="126"/>
    </row>
    <row r="201" spans="2:31" x14ac:dyDescent="0.25">
      <c r="B201" s="126"/>
      <c r="C201" s="126"/>
      <c r="D201" s="126"/>
      <c r="E201" s="126"/>
      <c r="F201" s="165"/>
      <c r="G201" s="126"/>
      <c r="H201" s="126"/>
      <c r="I201" s="126"/>
      <c r="J201" s="126"/>
      <c r="K201" s="126"/>
      <c r="L201" s="126"/>
      <c r="M201" s="126"/>
      <c r="N201" s="126"/>
      <c r="O201" s="126"/>
      <c r="P201" s="126"/>
      <c r="Q201" s="126"/>
      <c r="R201" s="129"/>
      <c r="S201" s="129"/>
      <c r="T201" s="129"/>
      <c r="U201" s="129"/>
      <c r="V201" s="129"/>
      <c r="W201" s="129"/>
      <c r="X201" s="129"/>
      <c r="Y201" s="129"/>
      <c r="Z201" s="129"/>
      <c r="AA201" s="129"/>
      <c r="AB201" s="129"/>
      <c r="AC201" s="129"/>
      <c r="AD201" s="129"/>
      <c r="AE201" s="126"/>
    </row>
    <row r="202" spans="2:31" x14ac:dyDescent="0.25">
      <c r="B202" s="126"/>
      <c r="C202" s="126"/>
      <c r="D202" s="126"/>
      <c r="E202" s="126"/>
      <c r="F202" s="165"/>
      <c r="G202" s="126"/>
      <c r="H202" s="126"/>
      <c r="I202" s="126"/>
      <c r="J202" s="126"/>
      <c r="K202" s="126"/>
      <c r="L202" s="126"/>
      <c r="M202" s="126"/>
      <c r="N202" s="126"/>
      <c r="O202" s="126"/>
      <c r="P202" s="126"/>
      <c r="Q202" s="126"/>
      <c r="R202" s="129"/>
      <c r="S202" s="129"/>
      <c r="T202" s="129"/>
      <c r="U202" s="129"/>
      <c r="V202" s="129"/>
      <c r="W202" s="129"/>
      <c r="X202" s="129"/>
      <c r="Y202" s="129"/>
      <c r="Z202" s="129"/>
      <c r="AA202" s="129"/>
      <c r="AB202" s="129"/>
      <c r="AC202" s="129"/>
      <c r="AD202" s="129"/>
      <c r="AE202" s="126"/>
    </row>
    <row r="203" spans="2:31" x14ac:dyDescent="0.25">
      <c r="B203" s="126"/>
      <c r="C203" s="126"/>
      <c r="D203" s="126"/>
      <c r="E203" s="126"/>
      <c r="F203" s="165"/>
      <c r="G203" s="126"/>
      <c r="H203" s="126"/>
      <c r="I203" s="126"/>
      <c r="J203" s="126"/>
      <c r="K203" s="126"/>
      <c r="L203" s="126"/>
      <c r="M203" s="126"/>
      <c r="N203" s="126"/>
      <c r="O203" s="126"/>
      <c r="P203" s="126"/>
      <c r="Q203" s="126"/>
      <c r="R203" s="129"/>
      <c r="S203" s="129"/>
      <c r="T203" s="129"/>
      <c r="U203" s="129"/>
      <c r="V203" s="129"/>
      <c r="W203" s="129"/>
      <c r="X203" s="129"/>
      <c r="Y203" s="129"/>
      <c r="Z203" s="129"/>
      <c r="AA203" s="129"/>
      <c r="AB203" s="129"/>
      <c r="AC203" s="129"/>
      <c r="AD203" s="129"/>
      <c r="AE203" s="126"/>
    </row>
    <row r="204" spans="2:31" x14ac:dyDescent="0.25">
      <c r="B204" s="126"/>
      <c r="C204" s="126"/>
      <c r="D204" s="126"/>
      <c r="E204" s="126"/>
      <c r="F204" s="165"/>
      <c r="G204" s="126"/>
      <c r="H204" s="126"/>
      <c r="I204" s="126"/>
      <c r="J204" s="126"/>
      <c r="K204" s="126"/>
      <c r="L204" s="126"/>
      <c r="M204" s="126"/>
      <c r="N204" s="126"/>
      <c r="O204" s="126"/>
      <c r="P204" s="126"/>
      <c r="Q204" s="126"/>
      <c r="R204" s="129"/>
      <c r="S204" s="129"/>
      <c r="T204" s="129"/>
      <c r="U204" s="129"/>
      <c r="V204" s="129"/>
      <c r="W204" s="129"/>
      <c r="X204" s="129"/>
      <c r="Y204" s="129"/>
      <c r="Z204" s="129"/>
      <c r="AA204" s="129"/>
      <c r="AB204" s="129"/>
      <c r="AC204" s="129"/>
      <c r="AD204" s="129"/>
      <c r="AE204" s="126"/>
    </row>
    <row r="205" spans="2:31" x14ac:dyDescent="0.25">
      <c r="B205" s="126"/>
      <c r="C205" s="126"/>
      <c r="D205" s="126"/>
      <c r="E205" s="126"/>
      <c r="F205" s="165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26"/>
      <c r="R205" s="129"/>
      <c r="S205" s="129"/>
      <c r="T205" s="129"/>
      <c r="U205" s="129"/>
      <c r="V205" s="129"/>
      <c r="W205" s="129"/>
      <c r="X205" s="129"/>
      <c r="Y205" s="129"/>
      <c r="Z205" s="129"/>
      <c r="AA205" s="129"/>
      <c r="AB205" s="129"/>
      <c r="AC205" s="129"/>
      <c r="AD205" s="129"/>
      <c r="AE205" s="126"/>
    </row>
    <row r="206" spans="2:31" x14ac:dyDescent="0.25">
      <c r="B206" s="126"/>
      <c r="C206" s="126"/>
      <c r="D206" s="126"/>
      <c r="E206" s="126"/>
      <c r="F206" s="165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9"/>
      <c r="S206" s="129"/>
      <c r="T206" s="129"/>
      <c r="U206" s="129"/>
      <c r="V206" s="129"/>
      <c r="W206" s="129"/>
      <c r="X206" s="129"/>
      <c r="Y206" s="129"/>
      <c r="Z206" s="129"/>
      <c r="AA206" s="129"/>
      <c r="AB206" s="129"/>
      <c r="AC206" s="129"/>
      <c r="AD206" s="129"/>
      <c r="AE206" s="126"/>
    </row>
    <row r="207" spans="2:31" x14ac:dyDescent="0.25">
      <c r="B207" s="126"/>
      <c r="C207" s="126"/>
      <c r="D207" s="126"/>
      <c r="E207" s="126"/>
      <c r="F207" s="165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26"/>
      <c r="R207" s="129"/>
      <c r="S207" s="129"/>
      <c r="T207" s="129"/>
      <c r="U207" s="129"/>
      <c r="V207" s="129"/>
      <c r="W207" s="129"/>
      <c r="X207" s="129"/>
      <c r="Y207" s="129"/>
      <c r="Z207" s="129"/>
      <c r="AA207" s="129"/>
      <c r="AB207" s="129"/>
      <c r="AC207" s="129"/>
      <c r="AD207" s="129"/>
      <c r="AE207" s="126"/>
    </row>
    <row r="208" spans="2:31" x14ac:dyDescent="0.25">
      <c r="B208" s="126"/>
      <c r="C208" s="126"/>
      <c r="D208" s="126"/>
      <c r="E208" s="126"/>
      <c r="F208" s="165"/>
      <c r="G208" s="126"/>
      <c r="H208" s="126"/>
      <c r="I208" s="126"/>
      <c r="J208" s="126"/>
      <c r="K208" s="126"/>
      <c r="L208" s="126"/>
      <c r="M208" s="126"/>
      <c r="N208" s="126"/>
      <c r="O208" s="126"/>
      <c r="P208" s="126"/>
      <c r="Q208" s="126"/>
      <c r="R208" s="129"/>
      <c r="S208" s="129"/>
      <c r="T208" s="129"/>
      <c r="U208" s="129"/>
      <c r="V208" s="129"/>
      <c r="W208" s="129"/>
      <c r="X208" s="129"/>
      <c r="Y208" s="129"/>
      <c r="Z208" s="129"/>
      <c r="AA208" s="129"/>
      <c r="AB208" s="129"/>
      <c r="AC208" s="129"/>
      <c r="AD208" s="129"/>
      <c r="AE208" s="126"/>
    </row>
    <row r="209" spans="2:31" x14ac:dyDescent="0.25">
      <c r="B209" s="126"/>
      <c r="C209" s="126"/>
      <c r="D209" s="126"/>
      <c r="E209" s="126"/>
      <c r="F209" s="165"/>
      <c r="G209" s="126"/>
      <c r="H209" s="126"/>
      <c r="I209" s="126"/>
      <c r="J209" s="126"/>
      <c r="K209" s="126"/>
      <c r="L209" s="126"/>
      <c r="M209" s="126"/>
      <c r="N209" s="126"/>
      <c r="O209" s="126"/>
      <c r="P209" s="126"/>
      <c r="Q209" s="126"/>
      <c r="R209" s="129"/>
      <c r="S209" s="129"/>
      <c r="T209" s="129"/>
      <c r="U209" s="129"/>
      <c r="V209" s="129"/>
      <c r="W209" s="129"/>
      <c r="X209" s="129"/>
      <c r="Y209" s="129"/>
      <c r="Z209" s="129"/>
      <c r="AA209" s="129"/>
      <c r="AB209" s="129"/>
      <c r="AC209" s="129"/>
      <c r="AD209" s="129"/>
      <c r="AE209" s="126"/>
    </row>
    <row r="210" spans="2:31" x14ac:dyDescent="0.25">
      <c r="B210" s="126"/>
      <c r="C210" s="126"/>
      <c r="D210" s="126"/>
      <c r="E210" s="126"/>
      <c r="F210" s="165"/>
      <c r="G210" s="126"/>
      <c r="H210" s="126"/>
      <c r="I210" s="126"/>
      <c r="J210" s="126"/>
      <c r="K210" s="126"/>
      <c r="L210" s="126"/>
      <c r="M210" s="126"/>
      <c r="N210" s="126"/>
      <c r="O210" s="126"/>
      <c r="P210" s="126"/>
      <c r="Q210" s="126"/>
      <c r="R210" s="129"/>
      <c r="S210" s="129"/>
      <c r="T210" s="129"/>
      <c r="U210" s="129"/>
      <c r="V210" s="129"/>
      <c r="W210" s="129"/>
      <c r="X210" s="129"/>
      <c r="Y210" s="129"/>
      <c r="Z210" s="129"/>
      <c r="AA210" s="129"/>
      <c r="AB210" s="129"/>
      <c r="AC210" s="129"/>
      <c r="AD210" s="129"/>
      <c r="AE210" s="126"/>
    </row>
    <row r="211" spans="2:31" x14ac:dyDescent="0.25">
      <c r="B211" s="126"/>
      <c r="C211" s="126"/>
      <c r="D211" s="126"/>
      <c r="E211" s="126"/>
      <c r="F211" s="165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26"/>
      <c r="R211" s="129"/>
      <c r="S211" s="129"/>
      <c r="T211" s="129"/>
      <c r="U211" s="129"/>
      <c r="V211" s="129"/>
      <c r="W211" s="129"/>
      <c r="X211" s="129"/>
      <c r="Y211" s="129"/>
      <c r="Z211" s="129"/>
      <c r="AA211" s="129"/>
      <c r="AB211" s="129"/>
      <c r="AC211" s="129"/>
      <c r="AD211" s="129"/>
      <c r="AE211" s="126"/>
    </row>
    <row r="212" spans="2:31" x14ac:dyDescent="0.25">
      <c r="B212" s="126"/>
      <c r="C212" s="126"/>
      <c r="D212" s="126"/>
      <c r="E212" s="126"/>
      <c r="F212" s="165"/>
      <c r="G212" s="126"/>
      <c r="H212" s="126"/>
      <c r="I212" s="126"/>
      <c r="J212" s="126"/>
      <c r="K212" s="126"/>
      <c r="L212" s="126"/>
      <c r="M212" s="126"/>
      <c r="N212" s="126"/>
      <c r="O212" s="126"/>
      <c r="P212" s="126"/>
      <c r="Q212" s="126"/>
      <c r="R212" s="129"/>
      <c r="S212" s="129"/>
      <c r="T212" s="129"/>
      <c r="U212" s="129"/>
      <c r="V212" s="129"/>
      <c r="W212" s="129"/>
      <c r="X212" s="129"/>
      <c r="Y212" s="129"/>
      <c r="Z212" s="129"/>
      <c r="AA212" s="129"/>
      <c r="AB212" s="129"/>
      <c r="AC212" s="129"/>
      <c r="AD212" s="129"/>
      <c r="AE212" s="126"/>
    </row>
    <row r="213" spans="2:31" x14ac:dyDescent="0.25">
      <c r="B213" s="126"/>
      <c r="C213" s="126"/>
      <c r="D213" s="126"/>
      <c r="E213" s="126"/>
      <c r="F213" s="165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9"/>
      <c r="S213" s="129"/>
      <c r="T213" s="129"/>
      <c r="U213" s="129"/>
      <c r="V213" s="129"/>
      <c r="W213" s="129"/>
      <c r="X213" s="129"/>
      <c r="Y213" s="129"/>
      <c r="Z213" s="129"/>
      <c r="AA213" s="129"/>
      <c r="AB213" s="129"/>
      <c r="AC213" s="129"/>
      <c r="AD213" s="129"/>
      <c r="AE213" s="126"/>
    </row>
    <row r="214" spans="2:31" x14ac:dyDescent="0.25">
      <c r="B214" s="126"/>
      <c r="C214" s="126"/>
      <c r="D214" s="126"/>
      <c r="E214" s="126"/>
      <c r="F214" s="165"/>
      <c r="G214" s="126"/>
      <c r="H214" s="126"/>
      <c r="I214" s="126"/>
      <c r="J214" s="126"/>
      <c r="K214" s="126"/>
      <c r="L214" s="126"/>
      <c r="M214" s="126"/>
      <c r="N214" s="126"/>
      <c r="O214" s="126"/>
      <c r="P214" s="126"/>
      <c r="Q214" s="126"/>
      <c r="R214" s="129"/>
      <c r="S214" s="129"/>
      <c r="T214" s="129"/>
      <c r="U214" s="129"/>
      <c r="V214" s="129"/>
      <c r="W214" s="129"/>
      <c r="X214" s="129"/>
      <c r="Y214" s="129"/>
      <c r="Z214" s="129"/>
      <c r="AA214" s="129"/>
      <c r="AB214" s="129"/>
      <c r="AC214" s="129"/>
      <c r="AD214" s="129"/>
      <c r="AE214" s="126"/>
    </row>
    <row r="215" spans="2:31" x14ac:dyDescent="0.25">
      <c r="B215" s="126"/>
      <c r="C215" s="126"/>
      <c r="D215" s="126"/>
      <c r="E215" s="126"/>
      <c r="F215" s="165"/>
      <c r="G215" s="126"/>
      <c r="H215" s="126"/>
      <c r="I215" s="126"/>
      <c r="J215" s="126"/>
      <c r="K215" s="126"/>
      <c r="L215" s="126"/>
      <c r="M215" s="126"/>
      <c r="N215" s="126"/>
      <c r="O215" s="126"/>
      <c r="P215" s="126"/>
      <c r="Q215" s="126"/>
      <c r="R215" s="129"/>
      <c r="S215" s="129"/>
      <c r="T215" s="129"/>
      <c r="U215" s="129"/>
      <c r="V215" s="129"/>
      <c r="W215" s="129"/>
      <c r="X215" s="129"/>
      <c r="Y215" s="129"/>
      <c r="Z215" s="129"/>
      <c r="AA215" s="129"/>
      <c r="AB215" s="129"/>
      <c r="AC215" s="129"/>
      <c r="AD215" s="129"/>
      <c r="AE215" s="126"/>
    </row>
    <row r="216" spans="2:31" x14ac:dyDescent="0.25">
      <c r="B216" s="126"/>
      <c r="C216" s="126"/>
      <c r="D216" s="126"/>
      <c r="E216" s="126"/>
      <c r="F216" s="165"/>
      <c r="G216" s="126"/>
      <c r="H216" s="126"/>
      <c r="I216" s="126"/>
      <c r="J216" s="126"/>
      <c r="K216" s="126"/>
      <c r="L216" s="126"/>
      <c r="M216" s="126"/>
      <c r="N216" s="126"/>
      <c r="O216" s="126"/>
      <c r="P216" s="126"/>
      <c r="Q216" s="126"/>
      <c r="R216" s="129"/>
      <c r="S216" s="129"/>
      <c r="T216" s="129"/>
      <c r="U216" s="129"/>
      <c r="V216" s="129"/>
      <c r="W216" s="129"/>
      <c r="X216" s="129"/>
      <c r="Y216" s="129"/>
      <c r="Z216" s="129"/>
      <c r="AA216" s="129"/>
      <c r="AB216" s="129"/>
      <c r="AC216" s="129"/>
      <c r="AD216" s="129"/>
      <c r="AE216" s="126"/>
    </row>
    <row r="217" spans="2:31" x14ac:dyDescent="0.25">
      <c r="B217" s="126"/>
      <c r="C217" s="126"/>
      <c r="D217" s="126"/>
      <c r="E217" s="126"/>
      <c r="F217" s="165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9"/>
      <c r="S217" s="129"/>
      <c r="T217" s="129"/>
      <c r="U217" s="129"/>
      <c r="V217" s="129"/>
      <c r="W217" s="129"/>
      <c r="X217" s="129"/>
      <c r="Y217" s="129"/>
      <c r="Z217" s="129"/>
      <c r="AA217" s="129"/>
      <c r="AB217" s="129"/>
      <c r="AC217" s="129"/>
      <c r="AD217" s="129"/>
      <c r="AE217" s="126"/>
    </row>
    <row r="218" spans="2:31" x14ac:dyDescent="0.25">
      <c r="B218" s="126"/>
      <c r="C218" s="126"/>
      <c r="D218" s="126"/>
      <c r="E218" s="126"/>
      <c r="F218" s="165"/>
      <c r="G218" s="126"/>
      <c r="H218" s="126"/>
      <c r="I218" s="126"/>
      <c r="J218" s="126"/>
      <c r="K218" s="126"/>
      <c r="L218" s="126"/>
      <c r="M218" s="126"/>
      <c r="N218" s="126"/>
      <c r="O218" s="126"/>
      <c r="P218" s="126"/>
      <c r="Q218" s="126"/>
      <c r="R218" s="129"/>
      <c r="S218" s="129"/>
      <c r="T218" s="129"/>
      <c r="U218" s="129"/>
      <c r="V218" s="129"/>
      <c r="W218" s="129"/>
      <c r="X218" s="129"/>
      <c r="Y218" s="129"/>
      <c r="Z218" s="129"/>
      <c r="AA218" s="129"/>
      <c r="AB218" s="129"/>
      <c r="AC218" s="129"/>
      <c r="AD218" s="129"/>
      <c r="AE218" s="126"/>
    </row>
    <row r="219" spans="2:31" x14ac:dyDescent="0.25">
      <c r="B219" s="126"/>
      <c r="C219" s="126"/>
      <c r="D219" s="126"/>
      <c r="E219" s="126"/>
      <c r="F219" s="165"/>
      <c r="G219" s="126"/>
      <c r="H219" s="126"/>
      <c r="I219" s="126"/>
      <c r="J219" s="126"/>
      <c r="K219" s="126"/>
      <c r="L219" s="126"/>
      <c r="M219" s="126"/>
      <c r="N219" s="126"/>
      <c r="O219" s="126"/>
      <c r="P219" s="126"/>
      <c r="Q219" s="126"/>
      <c r="R219" s="129"/>
      <c r="S219" s="129"/>
      <c r="T219" s="129"/>
      <c r="U219" s="129"/>
      <c r="V219" s="129"/>
      <c r="W219" s="129"/>
      <c r="X219" s="129"/>
      <c r="Y219" s="129"/>
      <c r="Z219" s="129"/>
      <c r="AA219" s="129"/>
      <c r="AB219" s="129"/>
      <c r="AC219" s="129"/>
      <c r="AD219" s="129"/>
      <c r="AE219" s="126"/>
    </row>
    <row r="220" spans="2:31" x14ac:dyDescent="0.25">
      <c r="B220" s="126"/>
      <c r="C220" s="126"/>
      <c r="D220" s="126"/>
      <c r="E220" s="126"/>
      <c r="F220" s="165"/>
      <c r="G220" s="126"/>
      <c r="H220" s="126"/>
      <c r="I220" s="126"/>
      <c r="J220" s="126"/>
      <c r="K220" s="126"/>
      <c r="L220" s="126"/>
      <c r="M220" s="126"/>
      <c r="N220" s="126"/>
      <c r="O220" s="126"/>
      <c r="P220" s="126"/>
      <c r="Q220" s="126"/>
      <c r="R220" s="129"/>
      <c r="S220" s="129"/>
      <c r="T220" s="129"/>
      <c r="U220" s="129"/>
      <c r="V220" s="129"/>
      <c r="W220" s="129"/>
      <c r="X220" s="129"/>
      <c r="Y220" s="129"/>
      <c r="Z220" s="129"/>
      <c r="AA220" s="129"/>
      <c r="AB220" s="129"/>
      <c r="AC220" s="129"/>
      <c r="AD220" s="129"/>
      <c r="AE220" s="126"/>
    </row>
    <row r="221" spans="2:31" x14ac:dyDescent="0.25">
      <c r="B221" s="126"/>
      <c r="C221" s="126"/>
      <c r="D221" s="126"/>
      <c r="E221" s="126"/>
      <c r="F221" s="165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9"/>
      <c r="S221" s="129"/>
      <c r="T221" s="129"/>
      <c r="U221" s="129"/>
      <c r="V221" s="129"/>
      <c r="W221" s="129"/>
      <c r="X221" s="129"/>
      <c r="Y221" s="129"/>
      <c r="Z221" s="129"/>
      <c r="AA221" s="129"/>
      <c r="AB221" s="129"/>
      <c r="AC221" s="129"/>
      <c r="AD221" s="129"/>
      <c r="AE221" s="126"/>
    </row>
    <row r="222" spans="2:31" x14ac:dyDescent="0.25">
      <c r="B222" s="126"/>
      <c r="C222" s="126"/>
      <c r="D222" s="126"/>
      <c r="E222" s="126"/>
      <c r="F222" s="165"/>
      <c r="G222" s="126"/>
      <c r="H222" s="126"/>
      <c r="I222" s="126"/>
      <c r="J222" s="126"/>
      <c r="K222" s="126"/>
      <c r="L222" s="126"/>
      <c r="M222" s="126"/>
      <c r="N222" s="126"/>
      <c r="O222" s="126"/>
      <c r="P222" s="126"/>
      <c r="Q222" s="126"/>
      <c r="R222" s="129"/>
      <c r="S222" s="129"/>
      <c r="T222" s="129"/>
      <c r="U222" s="129"/>
      <c r="V222" s="129"/>
      <c r="W222" s="129"/>
      <c r="X222" s="129"/>
      <c r="Y222" s="129"/>
      <c r="Z222" s="129"/>
      <c r="AA222" s="129"/>
      <c r="AB222" s="129"/>
      <c r="AC222" s="129"/>
      <c r="AD222" s="129"/>
      <c r="AE222" s="126"/>
    </row>
    <row r="223" spans="2:31" x14ac:dyDescent="0.25">
      <c r="B223" s="126"/>
      <c r="C223" s="126"/>
      <c r="D223" s="126"/>
      <c r="E223" s="126"/>
      <c r="F223" s="165"/>
      <c r="G223" s="126"/>
      <c r="H223" s="126"/>
      <c r="I223" s="126"/>
      <c r="J223" s="126"/>
      <c r="K223" s="126"/>
      <c r="L223" s="126"/>
      <c r="M223" s="126"/>
      <c r="N223" s="126"/>
      <c r="O223" s="126"/>
      <c r="P223" s="126"/>
      <c r="Q223" s="126"/>
      <c r="R223" s="129"/>
      <c r="S223" s="129"/>
      <c r="T223" s="129"/>
      <c r="U223" s="129"/>
      <c r="V223" s="129"/>
      <c r="W223" s="129"/>
      <c r="X223" s="129"/>
      <c r="Y223" s="129"/>
      <c r="Z223" s="129"/>
      <c r="AA223" s="129"/>
      <c r="AB223" s="129"/>
      <c r="AC223" s="129"/>
      <c r="AD223" s="129"/>
      <c r="AE223" s="126"/>
    </row>
    <row r="224" spans="2:31" x14ac:dyDescent="0.25">
      <c r="B224" s="126"/>
      <c r="C224" s="126"/>
      <c r="D224" s="126"/>
      <c r="E224" s="126"/>
      <c r="F224" s="165"/>
      <c r="G224" s="126"/>
      <c r="H224" s="126"/>
      <c r="I224" s="126"/>
      <c r="J224" s="126"/>
      <c r="K224" s="126"/>
      <c r="L224" s="126"/>
      <c r="M224" s="126"/>
      <c r="N224" s="126"/>
      <c r="O224" s="126"/>
      <c r="P224" s="126"/>
      <c r="Q224" s="126"/>
      <c r="R224" s="129"/>
      <c r="S224" s="129"/>
      <c r="T224" s="129"/>
      <c r="U224" s="129"/>
      <c r="V224" s="129"/>
      <c r="W224" s="129"/>
      <c r="X224" s="129"/>
      <c r="Y224" s="129"/>
      <c r="Z224" s="129"/>
      <c r="AA224" s="129"/>
      <c r="AB224" s="129"/>
      <c r="AC224" s="129"/>
      <c r="AD224" s="129"/>
      <c r="AE224" s="126"/>
    </row>
    <row r="225" spans="2:31" x14ac:dyDescent="0.25">
      <c r="B225" s="126"/>
      <c r="C225" s="126"/>
      <c r="D225" s="126"/>
      <c r="E225" s="126"/>
      <c r="F225" s="165"/>
      <c r="G225" s="126"/>
      <c r="H225" s="126"/>
      <c r="I225" s="126"/>
      <c r="J225" s="126"/>
      <c r="K225" s="126"/>
      <c r="L225" s="126"/>
      <c r="M225" s="126"/>
      <c r="N225" s="126"/>
      <c r="O225" s="126"/>
      <c r="P225" s="126"/>
      <c r="Q225" s="126"/>
      <c r="R225" s="129"/>
      <c r="S225" s="129"/>
      <c r="T225" s="129"/>
      <c r="U225" s="129"/>
      <c r="V225" s="129"/>
      <c r="W225" s="129"/>
      <c r="X225" s="129"/>
      <c r="Y225" s="129"/>
      <c r="Z225" s="129"/>
      <c r="AA225" s="129"/>
      <c r="AB225" s="129"/>
      <c r="AC225" s="129"/>
      <c r="AD225" s="129"/>
      <c r="AE225" s="126"/>
    </row>
    <row r="226" spans="2:31" x14ac:dyDescent="0.25">
      <c r="B226" s="126"/>
      <c r="C226" s="126"/>
      <c r="D226" s="126"/>
      <c r="E226" s="126"/>
      <c r="F226" s="165"/>
      <c r="G226" s="126"/>
      <c r="H226" s="126"/>
      <c r="I226" s="126"/>
      <c r="J226" s="126"/>
      <c r="K226" s="126"/>
      <c r="L226" s="126"/>
      <c r="M226" s="126"/>
      <c r="N226" s="126"/>
      <c r="O226" s="126"/>
      <c r="P226" s="126"/>
      <c r="Q226" s="126"/>
      <c r="R226" s="129"/>
      <c r="S226" s="129"/>
      <c r="T226" s="129"/>
      <c r="U226" s="129"/>
      <c r="V226" s="129"/>
      <c r="W226" s="129"/>
      <c r="X226" s="129"/>
      <c r="Y226" s="129"/>
      <c r="Z226" s="129"/>
      <c r="AA226" s="129"/>
      <c r="AB226" s="129"/>
      <c r="AC226" s="129"/>
      <c r="AD226" s="129"/>
      <c r="AE226" s="126"/>
    </row>
    <row r="227" spans="2:31" x14ac:dyDescent="0.25">
      <c r="B227" s="126"/>
      <c r="C227" s="126"/>
      <c r="D227" s="126"/>
      <c r="E227" s="126"/>
      <c r="F227" s="165"/>
      <c r="G227" s="126"/>
      <c r="H227" s="126"/>
      <c r="I227" s="126"/>
      <c r="J227" s="126"/>
      <c r="K227" s="126"/>
      <c r="L227" s="126"/>
      <c r="M227" s="126"/>
      <c r="N227" s="126"/>
      <c r="O227" s="126"/>
      <c r="P227" s="126"/>
      <c r="Q227" s="126"/>
      <c r="R227" s="129"/>
      <c r="S227" s="129"/>
      <c r="T227" s="129"/>
      <c r="U227" s="129"/>
      <c r="V227" s="129"/>
      <c r="W227" s="129"/>
      <c r="X227" s="129"/>
      <c r="Y227" s="129"/>
      <c r="Z227" s="129"/>
      <c r="AA227" s="129"/>
      <c r="AB227" s="129"/>
      <c r="AC227" s="129"/>
      <c r="AD227" s="129"/>
      <c r="AE227" s="126"/>
    </row>
    <row r="228" spans="2:31" x14ac:dyDescent="0.25">
      <c r="B228" s="126"/>
      <c r="C228" s="126"/>
      <c r="D228" s="126"/>
      <c r="E228" s="126"/>
      <c r="F228" s="167"/>
      <c r="G228" s="126"/>
      <c r="H228" s="126"/>
      <c r="I228" s="126"/>
      <c r="J228" s="126"/>
      <c r="K228" s="126"/>
      <c r="L228" s="126"/>
      <c r="M228" s="126"/>
      <c r="N228" s="126"/>
      <c r="O228" s="126"/>
      <c r="P228" s="126"/>
      <c r="Q228" s="126"/>
      <c r="R228" s="129"/>
      <c r="S228" s="129"/>
      <c r="T228" s="129"/>
      <c r="U228" s="129"/>
      <c r="V228" s="129"/>
      <c r="W228" s="129"/>
      <c r="X228" s="129"/>
      <c r="Y228" s="129"/>
      <c r="Z228" s="129"/>
      <c r="AA228" s="129"/>
      <c r="AB228" s="129"/>
      <c r="AC228" s="129"/>
      <c r="AD228" s="129"/>
      <c r="AE228" s="126"/>
    </row>
    <row r="229" spans="2:31" x14ac:dyDescent="0.25">
      <c r="B229" s="126"/>
      <c r="C229" s="126"/>
      <c r="D229" s="126"/>
      <c r="E229" s="126"/>
      <c r="F229" s="167"/>
      <c r="G229" s="126"/>
      <c r="H229" s="126"/>
      <c r="I229" s="126"/>
      <c r="J229" s="126"/>
      <c r="K229" s="126"/>
      <c r="L229" s="126"/>
      <c r="M229" s="126"/>
      <c r="N229" s="126"/>
      <c r="O229" s="126"/>
      <c r="P229" s="126"/>
      <c r="Q229" s="126"/>
      <c r="R229" s="129"/>
      <c r="S229" s="129"/>
      <c r="T229" s="129"/>
      <c r="U229" s="129"/>
      <c r="V229" s="129"/>
      <c r="W229" s="129"/>
      <c r="X229" s="129"/>
      <c r="Y229" s="129"/>
      <c r="Z229" s="129"/>
      <c r="AA229" s="129"/>
      <c r="AB229" s="129"/>
      <c r="AC229" s="129"/>
      <c r="AD229" s="129"/>
      <c r="AE229" s="126"/>
    </row>
    <row r="230" spans="2:31" x14ac:dyDescent="0.25">
      <c r="B230" s="126"/>
      <c r="C230" s="126"/>
      <c r="D230" s="126"/>
      <c r="E230" s="126"/>
      <c r="F230" s="167"/>
      <c r="G230" s="126"/>
      <c r="H230" s="126"/>
      <c r="I230" s="126"/>
      <c r="J230" s="126"/>
      <c r="K230" s="126"/>
      <c r="L230" s="126"/>
      <c r="M230" s="126"/>
      <c r="N230" s="126"/>
      <c r="O230" s="126"/>
      <c r="P230" s="126"/>
      <c r="Q230" s="126"/>
      <c r="R230" s="129"/>
      <c r="S230" s="129"/>
      <c r="T230" s="129"/>
      <c r="U230" s="129"/>
      <c r="V230" s="129"/>
      <c r="W230" s="129"/>
      <c r="X230" s="129"/>
      <c r="Y230" s="129"/>
      <c r="Z230" s="129"/>
      <c r="AA230" s="129"/>
      <c r="AB230" s="129"/>
      <c r="AC230" s="129"/>
      <c r="AD230" s="129"/>
      <c r="AE230" s="126"/>
    </row>
    <row r="231" spans="2:31" x14ac:dyDescent="0.25">
      <c r="B231" s="126"/>
      <c r="C231" s="126"/>
      <c r="D231" s="126"/>
      <c r="E231" s="126"/>
      <c r="F231" s="126"/>
      <c r="G231" s="126"/>
      <c r="H231" s="126"/>
      <c r="I231" s="126"/>
      <c r="J231" s="126"/>
      <c r="K231" s="126"/>
      <c r="L231" s="126"/>
      <c r="M231" s="126"/>
      <c r="N231" s="126"/>
      <c r="O231" s="126"/>
      <c r="P231" s="126"/>
      <c r="Q231" s="126"/>
      <c r="R231" s="129"/>
      <c r="S231" s="129"/>
      <c r="T231" s="129"/>
      <c r="U231" s="129"/>
      <c r="V231" s="129"/>
      <c r="W231" s="129"/>
      <c r="X231" s="129"/>
      <c r="Y231" s="129"/>
      <c r="Z231" s="129"/>
      <c r="AA231" s="129"/>
      <c r="AB231" s="129"/>
      <c r="AC231" s="129"/>
      <c r="AD231" s="129"/>
      <c r="AE231" s="126"/>
    </row>
    <row r="232" spans="2:31" x14ac:dyDescent="0.25">
      <c r="B232" s="126"/>
      <c r="C232" s="126"/>
      <c r="D232" s="126"/>
      <c r="E232" s="126"/>
      <c r="F232" s="126"/>
      <c r="G232" s="126"/>
      <c r="H232" s="126"/>
      <c r="I232" s="126"/>
      <c r="J232" s="126"/>
      <c r="K232" s="126"/>
      <c r="L232" s="126"/>
      <c r="M232" s="126"/>
      <c r="N232" s="126"/>
      <c r="O232" s="126"/>
      <c r="P232" s="126"/>
      <c r="Q232" s="126"/>
      <c r="R232" s="129"/>
      <c r="S232" s="129"/>
      <c r="T232" s="129"/>
      <c r="U232" s="129"/>
      <c r="V232" s="129"/>
      <c r="W232" s="129"/>
      <c r="X232" s="129"/>
      <c r="Y232" s="129"/>
      <c r="Z232" s="129"/>
      <c r="AA232" s="129"/>
      <c r="AB232" s="129"/>
      <c r="AC232" s="129"/>
      <c r="AD232" s="129"/>
      <c r="AE232" s="126"/>
    </row>
    <row r="233" spans="2:31" x14ac:dyDescent="0.25">
      <c r="B233" s="126"/>
      <c r="C233" s="126"/>
      <c r="D233" s="126"/>
      <c r="E233" s="126"/>
      <c r="F233" s="126"/>
      <c r="G233" s="126"/>
      <c r="H233" s="126"/>
      <c r="I233" s="126"/>
      <c r="J233" s="126"/>
      <c r="K233" s="126"/>
      <c r="L233" s="126"/>
      <c r="M233" s="126"/>
      <c r="N233" s="126"/>
      <c r="O233" s="126"/>
      <c r="P233" s="126"/>
      <c r="Q233" s="126"/>
      <c r="R233" s="129"/>
      <c r="S233" s="129"/>
      <c r="T233" s="129"/>
      <c r="U233" s="129"/>
      <c r="V233" s="129"/>
      <c r="W233" s="129"/>
      <c r="X233" s="129"/>
      <c r="Y233" s="129"/>
      <c r="Z233" s="129"/>
      <c r="AA233" s="129"/>
      <c r="AB233" s="129"/>
      <c r="AC233" s="129"/>
      <c r="AD233" s="129"/>
      <c r="AE233" s="126"/>
    </row>
    <row r="234" spans="2:31" x14ac:dyDescent="0.25">
      <c r="B234" s="126"/>
      <c r="C234" s="126"/>
      <c r="D234" s="126"/>
      <c r="E234" s="126"/>
      <c r="F234" s="126"/>
      <c r="G234" s="126"/>
      <c r="H234" s="126"/>
      <c r="I234" s="126"/>
      <c r="J234" s="126"/>
      <c r="K234" s="126"/>
      <c r="L234" s="126"/>
      <c r="M234" s="126"/>
      <c r="N234" s="126"/>
      <c r="O234" s="126"/>
      <c r="P234" s="126"/>
      <c r="Q234" s="126"/>
      <c r="R234" s="129"/>
      <c r="S234" s="129"/>
      <c r="T234" s="129"/>
      <c r="U234" s="129"/>
      <c r="V234" s="129"/>
      <c r="W234" s="129"/>
      <c r="X234" s="129"/>
      <c r="Y234" s="129"/>
      <c r="Z234" s="129"/>
      <c r="AA234" s="129"/>
      <c r="AB234" s="129"/>
      <c r="AC234" s="129"/>
      <c r="AD234" s="129"/>
      <c r="AE234" s="126"/>
    </row>
    <row r="235" spans="2:31" x14ac:dyDescent="0.25">
      <c r="B235" s="126"/>
      <c r="C235" s="126"/>
      <c r="D235" s="126"/>
      <c r="E235" s="126"/>
      <c r="F235" s="126"/>
      <c r="G235" s="126"/>
      <c r="H235" s="126"/>
      <c r="I235" s="126"/>
      <c r="J235" s="126"/>
      <c r="K235" s="126"/>
      <c r="L235" s="126"/>
      <c r="M235" s="126"/>
      <c r="N235" s="126"/>
      <c r="O235" s="126"/>
      <c r="P235" s="126"/>
      <c r="Q235" s="126"/>
      <c r="R235" s="129"/>
      <c r="S235" s="129"/>
      <c r="T235" s="129"/>
      <c r="U235" s="129"/>
      <c r="V235" s="129"/>
      <c r="W235" s="129"/>
      <c r="X235" s="129"/>
      <c r="Y235" s="129"/>
      <c r="Z235" s="129"/>
      <c r="AA235" s="129"/>
      <c r="AB235" s="129"/>
      <c r="AC235" s="129"/>
      <c r="AD235" s="129"/>
      <c r="AE235" s="126"/>
    </row>
    <row r="236" spans="2:31" x14ac:dyDescent="0.25">
      <c r="B236" s="126"/>
      <c r="C236" s="126"/>
      <c r="D236" s="126"/>
      <c r="E236" s="126"/>
      <c r="F236" s="126"/>
      <c r="G236" s="126"/>
      <c r="H236" s="126"/>
      <c r="I236" s="126"/>
      <c r="J236" s="126"/>
      <c r="K236" s="126"/>
      <c r="L236" s="126"/>
      <c r="M236" s="126"/>
      <c r="N236" s="126"/>
      <c r="O236" s="126"/>
      <c r="P236" s="126"/>
      <c r="Q236" s="126"/>
      <c r="R236" s="129"/>
      <c r="S236" s="129"/>
      <c r="T236" s="129"/>
      <c r="U236" s="129"/>
      <c r="V236" s="129"/>
      <c r="W236" s="129"/>
      <c r="X236" s="129"/>
      <c r="Y236" s="129"/>
      <c r="Z236" s="129"/>
      <c r="AA236" s="129"/>
      <c r="AB236" s="129"/>
      <c r="AC236" s="129"/>
      <c r="AD236" s="129"/>
      <c r="AE236" s="126"/>
    </row>
    <row r="237" spans="2:31" x14ac:dyDescent="0.25">
      <c r="B237" s="126"/>
      <c r="C237" s="126"/>
      <c r="D237" s="126"/>
      <c r="E237" s="126"/>
      <c r="F237" s="126"/>
      <c r="G237" s="126"/>
      <c r="H237" s="126"/>
      <c r="I237" s="126"/>
      <c r="J237" s="126"/>
      <c r="K237" s="126"/>
      <c r="L237" s="126"/>
      <c r="M237" s="126"/>
      <c r="N237" s="126"/>
      <c r="O237" s="126"/>
      <c r="P237" s="126"/>
      <c r="Q237" s="126"/>
      <c r="R237" s="129"/>
      <c r="S237" s="129"/>
      <c r="T237" s="129"/>
      <c r="U237" s="129"/>
      <c r="V237" s="129"/>
      <c r="W237" s="129"/>
      <c r="X237" s="129"/>
      <c r="Y237" s="129"/>
      <c r="Z237" s="129"/>
      <c r="AA237" s="129"/>
      <c r="AB237" s="129"/>
      <c r="AC237" s="129"/>
      <c r="AD237" s="129"/>
      <c r="AE237" s="126"/>
    </row>
  </sheetData>
  <autoFilter ref="A10:AE34"/>
  <mergeCells count="13">
    <mergeCell ref="A5:E5"/>
    <mergeCell ref="F1:G1"/>
    <mergeCell ref="H1:U2"/>
    <mergeCell ref="V1:X2"/>
    <mergeCell ref="F2:G2"/>
    <mergeCell ref="A4:E4"/>
    <mergeCell ref="A6:E6"/>
    <mergeCell ref="A7:E7"/>
    <mergeCell ref="W9:AA9"/>
    <mergeCell ref="AB9:AE9"/>
    <mergeCell ref="J9:N9"/>
    <mergeCell ref="O9:Q9"/>
    <mergeCell ref="S9:V9"/>
  </mergeCells>
  <conditionalFormatting sqref="V15 AE15 AE18 V18">
    <cfRule type="containsText" dxfId="71" priority="137" operator="containsText" text="EXTREMO">
      <formula>NOT(ISERROR(SEARCH("EXTREMO",V15)))</formula>
    </cfRule>
    <cfRule type="containsText" dxfId="70" priority="138" operator="containsText" text="ALTO">
      <formula>NOT(ISERROR(SEARCH("ALTO",V15)))</formula>
    </cfRule>
    <cfRule type="containsText" dxfId="69" priority="139" operator="containsText" text="MODERADO">
      <formula>NOT(ISERROR(SEARCH("MODERADO",V15)))</formula>
    </cfRule>
    <cfRule type="containsText" dxfId="68" priority="140" operator="containsText" text="BAJO">
      <formula>NOT(ISERROR(SEARCH("BAJO",V15)))</formula>
    </cfRule>
  </conditionalFormatting>
  <conditionalFormatting sqref="AE24 AE27:AE33">
    <cfRule type="containsText" dxfId="67" priority="105" operator="containsText" text="EXTREMO">
      <formula>NOT(ISERROR(SEARCH("EXTREMO",AE24)))</formula>
    </cfRule>
    <cfRule type="containsText" dxfId="66" priority="106" operator="containsText" text="ALTO">
      <formula>NOT(ISERROR(SEARCH("ALTO",AE24)))</formula>
    </cfRule>
    <cfRule type="containsText" dxfId="65" priority="107" operator="containsText" text="MODERADO">
      <formula>NOT(ISERROR(SEARCH("MODERADO",AE24)))</formula>
    </cfRule>
    <cfRule type="containsText" dxfId="64" priority="108" operator="containsText" text="BAJO">
      <formula>NOT(ISERROR(SEARCH("BAJO",AE24)))</formula>
    </cfRule>
  </conditionalFormatting>
  <conditionalFormatting sqref="V11 AE11">
    <cfRule type="containsText" dxfId="63" priority="85" operator="containsText" text="EXTREMO">
      <formula>NOT(ISERROR(SEARCH("EXTREMO",V11)))</formula>
    </cfRule>
    <cfRule type="containsText" dxfId="62" priority="86" operator="containsText" text="ALTO">
      <formula>NOT(ISERROR(SEARCH("ALTO",V11)))</formula>
    </cfRule>
    <cfRule type="containsText" dxfId="61" priority="87" operator="containsText" text="MODERADO">
      <formula>NOT(ISERROR(SEARCH("MODERADO",V11)))</formula>
    </cfRule>
    <cfRule type="containsText" dxfId="60" priority="88" operator="containsText" text="BAJO">
      <formula>NOT(ISERROR(SEARCH("BAJO",V11)))</formula>
    </cfRule>
  </conditionalFormatting>
  <conditionalFormatting sqref="V13 AE13">
    <cfRule type="containsText" dxfId="59" priority="81" operator="containsText" text="EXTREMO">
      <formula>NOT(ISERROR(SEARCH("EXTREMO",V13)))</formula>
    </cfRule>
    <cfRule type="containsText" dxfId="58" priority="82" operator="containsText" text="ALTO">
      <formula>NOT(ISERROR(SEARCH("ALTO",V13)))</formula>
    </cfRule>
    <cfRule type="containsText" dxfId="57" priority="83" operator="containsText" text="MODERADO">
      <formula>NOT(ISERROR(SEARCH("MODERADO",V13)))</formula>
    </cfRule>
    <cfRule type="containsText" dxfId="56" priority="84" operator="containsText" text="BAJO">
      <formula>NOT(ISERROR(SEARCH("BAJO",V13)))</formula>
    </cfRule>
  </conditionalFormatting>
  <conditionalFormatting sqref="AE19 V19">
    <cfRule type="containsText" dxfId="55" priority="77" operator="containsText" text="EXTREMO">
      <formula>NOT(ISERROR(SEARCH("EXTREMO",V19)))</formula>
    </cfRule>
    <cfRule type="containsText" dxfId="54" priority="78" operator="containsText" text="ALTO">
      <formula>NOT(ISERROR(SEARCH("ALTO",V19)))</formula>
    </cfRule>
    <cfRule type="containsText" dxfId="53" priority="79" operator="containsText" text="MODERADO">
      <formula>NOT(ISERROR(SEARCH("MODERADO",V19)))</formula>
    </cfRule>
    <cfRule type="containsText" dxfId="52" priority="80" operator="containsText" text="BAJO">
      <formula>NOT(ISERROR(SEARCH("BAJO",V19)))</formula>
    </cfRule>
  </conditionalFormatting>
  <conditionalFormatting sqref="AE21:AE23 V21:V24 V27:V33">
    <cfRule type="containsText" dxfId="51" priority="73" operator="containsText" text="EXTREMO">
      <formula>NOT(ISERROR(SEARCH("EXTREMO",V21)))</formula>
    </cfRule>
    <cfRule type="containsText" dxfId="50" priority="74" operator="containsText" text="ALTO">
      <formula>NOT(ISERROR(SEARCH("ALTO",V21)))</formula>
    </cfRule>
    <cfRule type="containsText" dxfId="49" priority="75" operator="containsText" text="MODERADO">
      <formula>NOT(ISERROR(SEARCH("MODERADO",V21)))</formula>
    </cfRule>
    <cfRule type="containsText" dxfId="48" priority="76" operator="containsText" text="BAJO">
      <formula>NOT(ISERROR(SEARCH("BAJO",V21)))</formula>
    </cfRule>
  </conditionalFormatting>
  <conditionalFormatting sqref="AE20">
    <cfRule type="containsText" dxfId="47" priority="69" operator="containsText" text="EXTREMO">
      <formula>NOT(ISERROR(SEARCH("EXTREMO",AE20)))</formula>
    </cfRule>
    <cfRule type="containsText" dxfId="46" priority="70" operator="containsText" text="ALTO">
      <formula>NOT(ISERROR(SEARCH("ALTO",AE20)))</formula>
    </cfRule>
    <cfRule type="containsText" dxfId="45" priority="71" operator="containsText" text="MODERADO">
      <formula>NOT(ISERROR(SEARCH("MODERADO",AE20)))</formula>
    </cfRule>
    <cfRule type="containsText" dxfId="44" priority="72" operator="containsText" text="BAJO">
      <formula>NOT(ISERROR(SEARCH("BAJO",AE20)))</formula>
    </cfRule>
  </conditionalFormatting>
  <conditionalFormatting sqref="V20">
    <cfRule type="containsText" dxfId="43" priority="65" operator="containsText" text="EXTREMO">
      <formula>NOT(ISERROR(SEARCH("EXTREMO",V20)))</formula>
    </cfRule>
    <cfRule type="containsText" dxfId="42" priority="66" operator="containsText" text="ALTO">
      <formula>NOT(ISERROR(SEARCH("ALTO",V20)))</formula>
    </cfRule>
    <cfRule type="containsText" dxfId="41" priority="67" operator="containsText" text="MODERADO">
      <formula>NOT(ISERROR(SEARCH("MODERADO",V20)))</formula>
    </cfRule>
    <cfRule type="containsText" dxfId="40" priority="68" operator="containsText" text="BAJO">
      <formula>NOT(ISERROR(SEARCH("BAJO",V20)))</formula>
    </cfRule>
  </conditionalFormatting>
  <conditionalFormatting sqref="AE14">
    <cfRule type="containsText" dxfId="39" priority="33" operator="containsText" text="EXTREMO">
      <formula>NOT(ISERROR(SEARCH("EXTREMO",AE14)))</formula>
    </cfRule>
    <cfRule type="containsText" dxfId="38" priority="34" operator="containsText" text="ALTO">
      <formula>NOT(ISERROR(SEARCH("ALTO",AE14)))</formula>
    </cfRule>
    <cfRule type="containsText" dxfId="37" priority="35" operator="containsText" text="MODERADO">
      <formula>NOT(ISERROR(SEARCH("MODERADO",AE14)))</formula>
    </cfRule>
    <cfRule type="containsText" dxfId="36" priority="36" operator="containsText" text="BAJO">
      <formula>NOT(ISERROR(SEARCH("BAJO",AE14)))</formula>
    </cfRule>
  </conditionalFormatting>
  <conditionalFormatting sqref="V14">
    <cfRule type="containsText" dxfId="35" priority="37" operator="containsText" text="EXTREMO">
      <formula>NOT(ISERROR(SEARCH("EXTREMO",V14)))</formula>
    </cfRule>
    <cfRule type="containsText" dxfId="34" priority="38" operator="containsText" text="ALTO">
      <formula>NOT(ISERROR(SEARCH("ALTO",V14)))</formula>
    </cfRule>
    <cfRule type="containsText" dxfId="33" priority="39" operator="containsText" text="MODERADO">
      <formula>NOT(ISERROR(SEARCH("MODERADO",V14)))</formula>
    </cfRule>
    <cfRule type="containsText" dxfId="32" priority="40" operator="containsText" text="BAJO">
      <formula>NOT(ISERROR(SEARCH("BAJO",V14)))</formula>
    </cfRule>
  </conditionalFormatting>
  <conditionalFormatting sqref="AE16:AE17">
    <cfRule type="containsText" dxfId="31" priority="25" operator="containsText" text="EXTREMO">
      <formula>NOT(ISERROR(SEARCH("EXTREMO",AE16)))</formula>
    </cfRule>
    <cfRule type="containsText" dxfId="30" priority="26" operator="containsText" text="ALTO">
      <formula>NOT(ISERROR(SEARCH("ALTO",AE16)))</formula>
    </cfRule>
    <cfRule type="containsText" dxfId="29" priority="27" operator="containsText" text="MODERADO">
      <formula>NOT(ISERROR(SEARCH("MODERADO",AE16)))</formula>
    </cfRule>
    <cfRule type="containsText" dxfId="28" priority="28" operator="containsText" text="BAJO">
      <formula>NOT(ISERROR(SEARCH("BAJO",AE16)))</formula>
    </cfRule>
  </conditionalFormatting>
  <conditionalFormatting sqref="V16:V17">
    <cfRule type="containsText" dxfId="27" priority="29" operator="containsText" text="EXTREMO">
      <formula>NOT(ISERROR(SEARCH("EXTREMO",V16)))</formula>
    </cfRule>
    <cfRule type="containsText" dxfId="26" priority="30" operator="containsText" text="ALTO">
      <formula>NOT(ISERROR(SEARCH("ALTO",V16)))</formula>
    </cfRule>
    <cfRule type="containsText" dxfId="25" priority="31" operator="containsText" text="MODERADO">
      <formula>NOT(ISERROR(SEARCH("MODERADO",V16)))</formula>
    </cfRule>
    <cfRule type="containsText" dxfId="24" priority="32" operator="containsText" text="BAJO">
      <formula>NOT(ISERROR(SEARCH("BAJO",V16)))</formula>
    </cfRule>
  </conditionalFormatting>
  <conditionalFormatting sqref="AE26">
    <cfRule type="containsText" dxfId="23" priority="17" operator="containsText" text="EXTREMO">
      <formula>NOT(ISERROR(SEARCH("EXTREMO",AE26)))</formula>
    </cfRule>
    <cfRule type="containsText" dxfId="22" priority="18" operator="containsText" text="ALTO">
      <formula>NOT(ISERROR(SEARCH("ALTO",AE26)))</formula>
    </cfRule>
    <cfRule type="containsText" dxfId="21" priority="19" operator="containsText" text="MODERADO">
      <formula>NOT(ISERROR(SEARCH("MODERADO",AE26)))</formula>
    </cfRule>
    <cfRule type="containsText" dxfId="20" priority="20" operator="containsText" text="BAJO">
      <formula>NOT(ISERROR(SEARCH("BAJO",AE26)))</formula>
    </cfRule>
  </conditionalFormatting>
  <conditionalFormatting sqref="V26">
    <cfRule type="containsText" dxfId="19" priority="21" operator="containsText" text="EXTREMO">
      <formula>NOT(ISERROR(SEARCH("EXTREMO",V26)))</formula>
    </cfRule>
    <cfRule type="containsText" dxfId="18" priority="22" operator="containsText" text="ALTO">
      <formula>NOT(ISERROR(SEARCH("ALTO",V26)))</formula>
    </cfRule>
    <cfRule type="containsText" dxfId="17" priority="23" operator="containsText" text="MODERADO">
      <formula>NOT(ISERROR(SEARCH("MODERADO",V26)))</formula>
    </cfRule>
    <cfRule type="containsText" dxfId="16" priority="24" operator="containsText" text="BAJO">
      <formula>NOT(ISERROR(SEARCH("BAJO",V26)))</formula>
    </cfRule>
  </conditionalFormatting>
  <conditionalFormatting sqref="AE25">
    <cfRule type="containsText" dxfId="15" priority="9" operator="containsText" text="EXTREMO">
      <formula>NOT(ISERROR(SEARCH("EXTREMO",AE25)))</formula>
    </cfRule>
    <cfRule type="containsText" dxfId="14" priority="10" operator="containsText" text="ALTO">
      <formula>NOT(ISERROR(SEARCH("ALTO",AE25)))</formula>
    </cfRule>
    <cfRule type="containsText" dxfId="13" priority="11" operator="containsText" text="MODERADO">
      <formula>NOT(ISERROR(SEARCH("MODERADO",AE25)))</formula>
    </cfRule>
    <cfRule type="containsText" dxfId="12" priority="12" operator="containsText" text="BAJO">
      <formula>NOT(ISERROR(SEARCH("BAJO",AE25)))</formula>
    </cfRule>
  </conditionalFormatting>
  <conditionalFormatting sqref="V25">
    <cfRule type="containsText" dxfId="11" priority="13" operator="containsText" text="EXTREMO">
      <formula>NOT(ISERROR(SEARCH("EXTREMO",V25)))</formula>
    </cfRule>
    <cfRule type="containsText" dxfId="10" priority="14" operator="containsText" text="ALTO">
      <formula>NOT(ISERROR(SEARCH("ALTO",V25)))</formula>
    </cfRule>
    <cfRule type="containsText" dxfId="9" priority="15" operator="containsText" text="MODERADO">
      <formula>NOT(ISERROR(SEARCH("MODERADO",V25)))</formula>
    </cfRule>
    <cfRule type="containsText" dxfId="8" priority="16" operator="containsText" text="BAJO">
      <formula>NOT(ISERROR(SEARCH("BAJO",V25)))</formula>
    </cfRule>
  </conditionalFormatting>
  <conditionalFormatting sqref="V12 AE12">
    <cfRule type="containsText" dxfId="7" priority="5" operator="containsText" text="EXTREMO">
      <formula>NOT(ISERROR(SEARCH("EXTREMO",V12)))</formula>
    </cfRule>
    <cfRule type="containsText" dxfId="6" priority="6" operator="containsText" text="ALTO">
      <formula>NOT(ISERROR(SEARCH("ALTO",V12)))</formula>
    </cfRule>
    <cfRule type="containsText" dxfId="5" priority="7" operator="containsText" text="MODERADO">
      <formula>NOT(ISERROR(SEARCH("MODERADO",V12)))</formula>
    </cfRule>
    <cfRule type="containsText" dxfId="4" priority="8" operator="containsText" text="BAJO">
      <formula>NOT(ISERROR(SEARCH("BAJO",V12)))</formula>
    </cfRule>
  </conditionalFormatting>
  <conditionalFormatting sqref="AE34 V34">
    <cfRule type="containsText" dxfId="3" priority="1" operator="containsText" text="EXTREMO">
      <formula>NOT(ISERROR(SEARCH("EXTREMO",V34)))</formula>
    </cfRule>
    <cfRule type="containsText" dxfId="2" priority="2" operator="containsText" text="ALTO">
      <formula>NOT(ISERROR(SEARCH("ALTO",V34)))</formula>
    </cfRule>
    <cfRule type="containsText" dxfId="1" priority="3" operator="containsText" text="MODERADO">
      <formula>NOT(ISERROR(SEARCH("MODERADO",V34)))</formula>
    </cfRule>
    <cfRule type="containsText" dxfId="0" priority="4" operator="containsText" text="BAJO">
      <formula>NOT(ISERROR(SEARCH("BAJO",V34)))</formula>
    </cfRule>
  </conditionalFormatting>
  <dataValidations count="4">
    <dataValidation type="list" allowBlank="1" showInputMessage="1" showErrorMessage="1" sqref="F228:F461">
      <formula1>Virus</formula1>
    </dataValidation>
    <dataValidation type="list" allowBlank="1" showInputMessage="1" showErrorMessage="1" sqref="I35:I231">
      <formula1>Ahogamiento</formula1>
    </dataValidation>
    <dataValidation type="list" allowBlank="1" showInputMessage="1" showErrorMessage="1" sqref="H35:H231">
      <formula1>Ubicación_inadecuada_de_estibas</formula1>
    </dataValidation>
    <dataValidation type="list" allowBlank="1" showInputMessage="1" showErrorMessage="1" sqref="AE11:AE34 V11:V34">
      <formula1>BAJO</formula1>
    </dataValidation>
  </dataValidation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Listados!$L$3:$L$90</xm:f>
          </x14:formula1>
          <xm:sqref>F35:F227</xm:sqref>
        </x14:dataValidation>
        <x14:dataValidation type="list" allowBlank="1" showInputMessage="1" showErrorMessage="1">
          <x14:formula1>
            <xm:f>Listados!$M$3:$M$64</xm:f>
          </x14:formula1>
          <xm:sqref>H11:H34</xm:sqref>
        </x14:dataValidation>
        <x14:dataValidation type="list" allowBlank="1" showInputMessage="1" showErrorMessage="1">
          <x14:formula1>
            <xm:f>Listados!$J$5:$J$6</xm:f>
          </x14:formula1>
          <xm:sqref>R11:R34</xm:sqref>
        </x14:dataValidation>
        <x14:dataValidation type="list" allowBlank="1" showInputMessage="1" showErrorMessage="1">
          <x14:formula1>
            <xm:f>Listados!$C$4:$I$4</xm:f>
          </x14:formula1>
          <xm:sqref>E11:E34</xm:sqref>
        </x14:dataValidation>
        <x14:dataValidation type="list" allowBlank="1" showInputMessage="1" showErrorMessage="1">
          <x14:formula1>
            <xm:f>Listados!$A$5:$A$6</xm:f>
          </x14:formula1>
          <xm:sqref>D11:D34</xm:sqref>
        </x14:dataValidation>
        <x14:dataValidation type="list" allowBlank="1" showInputMessage="1" showErrorMessage="1">
          <x14:formula1>
            <xm:f>IF(E11="FISICO",Listados!$D$5:$D$15,IF(E11="BIOLOGICO",Listados!$C$5:$C$13,IF(E11="QUIMICO",Listados!$E$5:$E$12,IF(E11="PSICOSOCIAL",Listados!$F$5:$F$10,IF(E11="BIOMECANICO",Listados!$G$5:$G$12,IF(E11="CONDICIONES_DE_SEGURIDAD",Listados!$H$5:$H$44,IF(E11="FEN_NAT",Listados!$I$5:$I$11,0)))))))</xm:f>
          </x14:formula1>
          <xm:sqref>F11:F34</xm:sqref>
        </x14:dataValidation>
        <x14:dataValidation type="list" allowBlank="1" showInputMessage="1" showErrorMessage="1">
          <x14:formula1>
            <xm:f>IF(E11="BIOLOGICO",Listados!$N$3:$N$11,IF(E11="FISICO",Listados!$N$12:$N$22,IF(E11="QUIMICO",Listados!$N$23:$N$30,IF(E11="PSICOSOCIAL",Listados!$N$31:$N$36,IF(E11="BIOMECANICO",Listados!$N$37:$N$44,IF(E11="CONDICIONES_DE_SEGURIDAD",Listados!$N$45:$N$84,IF(E11="FEN_NAT",Listados!$N$85:$N$91,0)))))))</xm:f>
          </x14:formula1>
          <xm:sqref>I11:I34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AQ124"/>
  <sheetViews>
    <sheetView showGridLines="0" zoomScale="55" zoomScaleNormal="55" workbookViewId="0"/>
  </sheetViews>
  <sheetFormatPr baseColWidth="10" defaultRowHeight="12.75" x14ac:dyDescent="0.2"/>
  <cols>
    <col min="1" max="2" width="3.42578125" style="4" customWidth="1"/>
    <col min="3" max="3" width="13.28515625" style="4" customWidth="1"/>
    <col min="4" max="4" width="11.5703125" style="4" customWidth="1"/>
    <col min="5" max="5" width="9.5703125" style="4" customWidth="1"/>
    <col min="6" max="6" width="3.85546875" style="4" customWidth="1"/>
    <col min="7" max="9" width="11.5703125" style="4"/>
    <col min="10" max="10" width="16.85546875" style="4" customWidth="1"/>
    <col min="11" max="11" width="10.140625" style="4" customWidth="1"/>
    <col min="12" max="12" width="30.5703125" style="4" customWidth="1"/>
    <col min="13" max="13" width="13.7109375" style="4" customWidth="1"/>
    <col min="14" max="14" width="3.42578125" style="4" customWidth="1"/>
    <col min="15" max="15" width="10.28515625" style="4" customWidth="1"/>
    <col min="16" max="16" width="6.7109375" style="4" customWidth="1"/>
    <col min="17" max="24" width="11.5703125" style="4"/>
    <col min="25" max="25" width="29.7109375" style="4" customWidth="1"/>
    <col min="26" max="26" width="11.5703125" style="4"/>
    <col min="27" max="27" width="3.42578125" style="4" customWidth="1"/>
    <col min="28" max="28" width="11.5703125" style="4"/>
    <col min="29" max="29" width="3.7109375" style="4" customWidth="1"/>
    <col min="30" max="30" width="13.85546875" style="4" customWidth="1"/>
    <col min="31" max="37" width="11.5703125" style="4"/>
    <col min="38" max="38" width="29.5703125" style="4" customWidth="1"/>
    <col min="39" max="244" width="11.5703125" style="4"/>
    <col min="245" max="245" width="3.42578125" style="4" customWidth="1"/>
    <col min="246" max="248" width="11.5703125" style="4"/>
    <col min="249" max="249" width="13.28515625" style="4" bestFit="1" customWidth="1"/>
    <col min="250" max="250" width="4.140625" style="4" customWidth="1"/>
    <col min="251" max="252" width="11.5703125" style="4"/>
    <col min="253" max="253" width="6.140625" style="4" customWidth="1"/>
    <col min="254" max="254" width="11.5703125" style="4"/>
    <col min="255" max="255" width="5.140625" style="4" customWidth="1"/>
    <col min="256" max="257" width="11.5703125" style="4"/>
    <col min="258" max="258" width="10.7109375" style="4" customWidth="1"/>
    <col min="259" max="259" width="13" style="4" bestFit="1" customWidth="1"/>
    <col min="260" max="260" width="6.140625" style="4" customWidth="1"/>
    <col min="261" max="263" width="11.5703125" style="4"/>
    <col min="264" max="264" width="8.28515625" style="4" customWidth="1"/>
    <col min="265" max="265" width="8.42578125" style="4" customWidth="1"/>
    <col min="266" max="266" width="14.5703125" style="4" customWidth="1"/>
    <col min="267" max="500" width="11.5703125" style="4"/>
    <col min="501" max="501" width="3.42578125" style="4" customWidth="1"/>
    <col min="502" max="504" width="11.5703125" style="4"/>
    <col min="505" max="505" width="13.28515625" style="4" bestFit="1" customWidth="1"/>
    <col min="506" max="506" width="4.140625" style="4" customWidth="1"/>
    <col min="507" max="508" width="11.5703125" style="4"/>
    <col min="509" max="509" width="6.140625" style="4" customWidth="1"/>
    <col min="510" max="510" width="11.5703125" style="4"/>
    <col min="511" max="511" width="5.140625" style="4" customWidth="1"/>
    <col min="512" max="513" width="11.5703125" style="4"/>
    <col min="514" max="514" width="10.7109375" style="4" customWidth="1"/>
    <col min="515" max="515" width="13" style="4" bestFit="1" customWidth="1"/>
    <col min="516" max="516" width="6.140625" style="4" customWidth="1"/>
    <col min="517" max="519" width="11.5703125" style="4"/>
    <col min="520" max="520" width="8.28515625" style="4" customWidth="1"/>
    <col min="521" max="521" width="8.42578125" style="4" customWidth="1"/>
    <col min="522" max="522" width="14.5703125" style="4" customWidth="1"/>
    <col min="523" max="756" width="11.5703125" style="4"/>
    <col min="757" max="757" width="3.42578125" style="4" customWidth="1"/>
    <col min="758" max="760" width="11.5703125" style="4"/>
    <col min="761" max="761" width="13.28515625" style="4" bestFit="1" customWidth="1"/>
    <col min="762" max="762" width="4.140625" style="4" customWidth="1"/>
    <col min="763" max="764" width="11.5703125" style="4"/>
    <col min="765" max="765" width="6.140625" style="4" customWidth="1"/>
    <col min="766" max="766" width="11.5703125" style="4"/>
    <col min="767" max="767" width="5.140625" style="4" customWidth="1"/>
    <col min="768" max="769" width="11.5703125" style="4"/>
    <col min="770" max="770" width="10.7109375" style="4" customWidth="1"/>
    <col min="771" max="771" width="13" style="4" bestFit="1" customWidth="1"/>
    <col min="772" max="772" width="6.140625" style="4" customWidth="1"/>
    <col min="773" max="775" width="11.5703125" style="4"/>
    <col min="776" max="776" width="8.28515625" style="4" customWidth="1"/>
    <col min="777" max="777" width="8.42578125" style="4" customWidth="1"/>
    <col min="778" max="778" width="14.5703125" style="4" customWidth="1"/>
    <col min="779" max="1012" width="11.5703125" style="4"/>
    <col min="1013" max="1013" width="3.42578125" style="4" customWidth="1"/>
    <col min="1014" max="1016" width="11.5703125" style="4"/>
    <col min="1017" max="1017" width="13.28515625" style="4" bestFit="1" customWidth="1"/>
    <col min="1018" max="1018" width="4.140625" style="4" customWidth="1"/>
    <col min="1019" max="1020" width="11.5703125" style="4"/>
    <col min="1021" max="1021" width="6.140625" style="4" customWidth="1"/>
    <col min="1022" max="1022" width="11.5703125" style="4"/>
    <col min="1023" max="1023" width="5.140625" style="4" customWidth="1"/>
    <col min="1024" max="1025" width="11.5703125" style="4"/>
    <col min="1026" max="1026" width="10.7109375" style="4" customWidth="1"/>
    <col min="1027" max="1027" width="13" style="4" bestFit="1" customWidth="1"/>
    <col min="1028" max="1028" width="6.140625" style="4" customWidth="1"/>
    <col min="1029" max="1031" width="11.5703125" style="4"/>
    <col min="1032" max="1032" width="8.28515625" style="4" customWidth="1"/>
    <col min="1033" max="1033" width="8.42578125" style="4" customWidth="1"/>
    <col min="1034" max="1034" width="14.5703125" style="4" customWidth="1"/>
    <col min="1035" max="1268" width="11.5703125" style="4"/>
    <col min="1269" max="1269" width="3.42578125" style="4" customWidth="1"/>
    <col min="1270" max="1272" width="11.5703125" style="4"/>
    <col min="1273" max="1273" width="13.28515625" style="4" bestFit="1" customWidth="1"/>
    <col min="1274" max="1274" width="4.140625" style="4" customWidth="1"/>
    <col min="1275" max="1276" width="11.5703125" style="4"/>
    <col min="1277" max="1277" width="6.140625" style="4" customWidth="1"/>
    <col min="1278" max="1278" width="11.5703125" style="4"/>
    <col min="1279" max="1279" width="5.140625" style="4" customWidth="1"/>
    <col min="1280" max="1281" width="11.5703125" style="4"/>
    <col min="1282" max="1282" width="10.7109375" style="4" customWidth="1"/>
    <col min="1283" max="1283" width="13" style="4" bestFit="1" customWidth="1"/>
    <col min="1284" max="1284" width="6.140625" style="4" customWidth="1"/>
    <col min="1285" max="1287" width="11.5703125" style="4"/>
    <col min="1288" max="1288" width="8.28515625" style="4" customWidth="1"/>
    <col min="1289" max="1289" width="8.42578125" style="4" customWidth="1"/>
    <col min="1290" max="1290" width="14.5703125" style="4" customWidth="1"/>
    <col min="1291" max="1524" width="11.5703125" style="4"/>
    <col min="1525" max="1525" width="3.42578125" style="4" customWidth="1"/>
    <col min="1526" max="1528" width="11.5703125" style="4"/>
    <col min="1529" max="1529" width="13.28515625" style="4" bestFit="1" customWidth="1"/>
    <col min="1530" max="1530" width="4.140625" style="4" customWidth="1"/>
    <col min="1531" max="1532" width="11.5703125" style="4"/>
    <col min="1533" max="1533" width="6.140625" style="4" customWidth="1"/>
    <col min="1534" max="1534" width="11.5703125" style="4"/>
    <col min="1535" max="1535" width="5.140625" style="4" customWidth="1"/>
    <col min="1536" max="1537" width="11.5703125" style="4"/>
    <col min="1538" max="1538" width="10.7109375" style="4" customWidth="1"/>
    <col min="1539" max="1539" width="13" style="4" bestFit="1" customWidth="1"/>
    <col min="1540" max="1540" width="6.140625" style="4" customWidth="1"/>
    <col min="1541" max="1543" width="11.5703125" style="4"/>
    <col min="1544" max="1544" width="8.28515625" style="4" customWidth="1"/>
    <col min="1545" max="1545" width="8.42578125" style="4" customWidth="1"/>
    <col min="1546" max="1546" width="14.5703125" style="4" customWidth="1"/>
    <col min="1547" max="1780" width="11.5703125" style="4"/>
    <col min="1781" max="1781" width="3.42578125" style="4" customWidth="1"/>
    <col min="1782" max="1784" width="11.5703125" style="4"/>
    <col min="1785" max="1785" width="13.28515625" style="4" bestFit="1" customWidth="1"/>
    <col min="1786" max="1786" width="4.140625" style="4" customWidth="1"/>
    <col min="1787" max="1788" width="11.5703125" style="4"/>
    <col min="1789" max="1789" width="6.140625" style="4" customWidth="1"/>
    <col min="1790" max="1790" width="11.5703125" style="4"/>
    <col min="1791" max="1791" width="5.140625" style="4" customWidth="1"/>
    <col min="1792" max="1793" width="11.5703125" style="4"/>
    <col min="1794" max="1794" width="10.7109375" style="4" customWidth="1"/>
    <col min="1795" max="1795" width="13" style="4" bestFit="1" customWidth="1"/>
    <col min="1796" max="1796" width="6.140625" style="4" customWidth="1"/>
    <col min="1797" max="1799" width="11.5703125" style="4"/>
    <col min="1800" max="1800" width="8.28515625" style="4" customWidth="1"/>
    <col min="1801" max="1801" width="8.42578125" style="4" customWidth="1"/>
    <col min="1802" max="1802" width="14.5703125" style="4" customWidth="1"/>
    <col min="1803" max="2036" width="11.5703125" style="4"/>
    <col min="2037" max="2037" width="3.42578125" style="4" customWidth="1"/>
    <col min="2038" max="2040" width="11.5703125" style="4"/>
    <col min="2041" max="2041" width="13.28515625" style="4" bestFit="1" customWidth="1"/>
    <col min="2042" max="2042" width="4.140625" style="4" customWidth="1"/>
    <col min="2043" max="2044" width="11.5703125" style="4"/>
    <col min="2045" max="2045" width="6.140625" style="4" customWidth="1"/>
    <col min="2046" max="2046" width="11.5703125" style="4"/>
    <col min="2047" max="2047" width="5.140625" style="4" customWidth="1"/>
    <col min="2048" max="2049" width="11.5703125" style="4"/>
    <col min="2050" max="2050" width="10.7109375" style="4" customWidth="1"/>
    <col min="2051" max="2051" width="13" style="4" bestFit="1" customWidth="1"/>
    <col min="2052" max="2052" width="6.140625" style="4" customWidth="1"/>
    <col min="2053" max="2055" width="11.5703125" style="4"/>
    <col min="2056" max="2056" width="8.28515625" style="4" customWidth="1"/>
    <col min="2057" max="2057" width="8.42578125" style="4" customWidth="1"/>
    <col min="2058" max="2058" width="14.5703125" style="4" customWidth="1"/>
    <col min="2059" max="2292" width="11.5703125" style="4"/>
    <col min="2293" max="2293" width="3.42578125" style="4" customWidth="1"/>
    <col min="2294" max="2296" width="11.5703125" style="4"/>
    <col min="2297" max="2297" width="13.28515625" style="4" bestFit="1" customWidth="1"/>
    <col min="2298" max="2298" width="4.140625" style="4" customWidth="1"/>
    <col min="2299" max="2300" width="11.5703125" style="4"/>
    <col min="2301" max="2301" width="6.140625" style="4" customWidth="1"/>
    <col min="2302" max="2302" width="11.5703125" style="4"/>
    <col min="2303" max="2303" width="5.140625" style="4" customWidth="1"/>
    <col min="2304" max="2305" width="11.5703125" style="4"/>
    <col min="2306" max="2306" width="10.7109375" style="4" customWidth="1"/>
    <col min="2307" max="2307" width="13" style="4" bestFit="1" customWidth="1"/>
    <col min="2308" max="2308" width="6.140625" style="4" customWidth="1"/>
    <col min="2309" max="2311" width="11.5703125" style="4"/>
    <col min="2312" max="2312" width="8.28515625" style="4" customWidth="1"/>
    <col min="2313" max="2313" width="8.42578125" style="4" customWidth="1"/>
    <col min="2314" max="2314" width="14.5703125" style="4" customWidth="1"/>
    <col min="2315" max="2548" width="11.5703125" style="4"/>
    <col min="2549" max="2549" width="3.42578125" style="4" customWidth="1"/>
    <col min="2550" max="2552" width="11.5703125" style="4"/>
    <col min="2553" max="2553" width="13.28515625" style="4" bestFit="1" customWidth="1"/>
    <col min="2554" max="2554" width="4.140625" style="4" customWidth="1"/>
    <col min="2555" max="2556" width="11.5703125" style="4"/>
    <col min="2557" max="2557" width="6.140625" style="4" customWidth="1"/>
    <col min="2558" max="2558" width="11.5703125" style="4"/>
    <col min="2559" max="2559" width="5.140625" style="4" customWidth="1"/>
    <col min="2560" max="2561" width="11.5703125" style="4"/>
    <col min="2562" max="2562" width="10.7109375" style="4" customWidth="1"/>
    <col min="2563" max="2563" width="13" style="4" bestFit="1" customWidth="1"/>
    <col min="2564" max="2564" width="6.140625" style="4" customWidth="1"/>
    <col min="2565" max="2567" width="11.5703125" style="4"/>
    <col min="2568" max="2568" width="8.28515625" style="4" customWidth="1"/>
    <col min="2569" max="2569" width="8.42578125" style="4" customWidth="1"/>
    <col min="2570" max="2570" width="14.5703125" style="4" customWidth="1"/>
    <col min="2571" max="2804" width="11.5703125" style="4"/>
    <col min="2805" max="2805" width="3.42578125" style="4" customWidth="1"/>
    <col min="2806" max="2808" width="11.5703125" style="4"/>
    <col min="2809" max="2809" width="13.28515625" style="4" bestFit="1" customWidth="1"/>
    <col min="2810" max="2810" width="4.140625" style="4" customWidth="1"/>
    <col min="2811" max="2812" width="11.5703125" style="4"/>
    <col min="2813" max="2813" width="6.140625" style="4" customWidth="1"/>
    <col min="2814" max="2814" width="11.5703125" style="4"/>
    <col min="2815" max="2815" width="5.140625" style="4" customWidth="1"/>
    <col min="2816" max="2817" width="11.5703125" style="4"/>
    <col min="2818" max="2818" width="10.7109375" style="4" customWidth="1"/>
    <col min="2819" max="2819" width="13" style="4" bestFit="1" customWidth="1"/>
    <col min="2820" max="2820" width="6.140625" style="4" customWidth="1"/>
    <col min="2821" max="2823" width="11.5703125" style="4"/>
    <col min="2824" max="2824" width="8.28515625" style="4" customWidth="1"/>
    <col min="2825" max="2825" width="8.42578125" style="4" customWidth="1"/>
    <col min="2826" max="2826" width="14.5703125" style="4" customWidth="1"/>
    <col min="2827" max="3060" width="11.5703125" style="4"/>
    <col min="3061" max="3061" width="3.42578125" style="4" customWidth="1"/>
    <col min="3062" max="3064" width="11.5703125" style="4"/>
    <col min="3065" max="3065" width="13.28515625" style="4" bestFit="1" customWidth="1"/>
    <col min="3066" max="3066" width="4.140625" style="4" customWidth="1"/>
    <col min="3067" max="3068" width="11.5703125" style="4"/>
    <col min="3069" max="3069" width="6.140625" style="4" customWidth="1"/>
    <col min="3070" max="3070" width="11.5703125" style="4"/>
    <col min="3071" max="3071" width="5.140625" style="4" customWidth="1"/>
    <col min="3072" max="3073" width="11.5703125" style="4"/>
    <col min="3074" max="3074" width="10.7109375" style="4" customWidth="1"/>
    <col min="3075" max="3075" width="13" style="4" bestFit="1" customWidth="1"/>
    <col min="3076" max="3076" width="6.140625" style="4" customWidth="1"/>
    <col min="3077" max="3079" width="11.5703125" style="4"/>
    <col min="3080" max="3080" width="8.28515625" style="4" customWidth="1"/>
    <col min="3081" max="3081" width="8.42578125" style="4" customWidth="1"/>
    <col min="3082" max="3082" width="14.5703125" style="4" customWidth="1"/>
    <col min="3083" max="3316" width="11.5703125" style="4"/>
    <col min="3317" max="3317" width="3.42578125" style="4" customWidth="1"/>
    <col min="3318" max="3320" width="11.5703125" style="4"/>
    <col min="3321" max="3321" width="13.28515625" style="4" bestFit="1" customWidth="1"/>
    <col min="3322" max="3322" width="4.140625" style="4" customWidth="1"/>
    <col min="3323" max="3324" width="11.5703125" style="4"/>
    <col min="3325" max="3325" width="6.140625" style="4" customWidth="1"/>
    <col min="3326" max="3326" width="11.5703125" style="4"/>
    <col min="3327" max="3327" width="5.140625" style="4" customWidth="1"/>
    <col min="3328" max="3329" width="11.5703125" style="4"/>
    <col min="3330" max="3330" width="10.7109375" style="4" customWidth="1"/>
    <col min="3331" max="3331" width="13" style="4" bestFit="1" customWidth="1"/>
    <col min="3332" max="3332" width="6.140625" style="4" customWidth="1"/>
    <col min="3333" max="3335" width="11.5703125" style="4"/>
    <col min="3336" max="3336" width="8.28515625" style="4" customWidth="1"/>
    <col min="3337" max="3337" width="8.42578125" style="4" customWidth="1"/>
    <col min="3338" max="3338" width="14.5703125" style="4" customWidth="1"/>
    <col min="3339" max="3572" width="11.5703125" style="4"/>
    <col min="3573" max="3573" width="3.42578125" style="4" customWidth="1"/>
    <col min="3574" max="3576" width="11.5703125" style="4"/>
    <col min="3577" max="3577" width="13.28515625" style="4" bestFit="1" customWidth="1"/>
    <col min="3578" max="3578" width="4.140625" style="4" customWidth="1"/>
    <col min="3579" max="3580" width="11.5703125" style="4"/>
    <col min="3581" max="3581" width="6.140625" style="4" customWidth="1"/>
    <col min="3582" max="3582" width="11.5703125" style="4"/>
    <col min="3583" max="3583" width="5.140625" style="4" customWidth="1"/>
    <col min="3584" max="3585" width="11.5703125" style="4"/>
    <col min="3586" max="3586" width="10.7109375" style="4" customWidth="1"/>
    <col min="3587" max="3587" width="13" style="4" bestFit="1" customWidth="1"/>
    <col min="3588" max="3588" width="6.140625" style="4" customWidth="1"/>
    <col min="3589" max="3591" width="11.5703125" style="4"/>
    <col min="3592" max="3592" width="8.28515625" style="4" customWidth="1"/>
    <col min="3593" max="3593" width="8.42578125" style="4" customWidth="1"/>
    <col min="3594" max="3594" width="14.5703125" style="4" customWidth="1"/>
    <col min="3595" max="3828" width="11.5703125" style="4"/>
    <col min="3829" max="3829" width="3.42578125" style="4" customWidth="1"/>
    <col min="3830" max="3832" width="11.5703125" style="4"/>
    <col min="3833" max="3833" width="13.28515625" style="4" bestFit="1" customWidth="1"/>
    <col min="3834" max="3834" width="4.140625" style="4" customWidth="1"/>
    <col min="3835" max="3836" width="11.5703125" style="4"/>
    <col min="3837" max="3837" width="6.140625" style="4" customWidth="1"/>
    <col min="3838" max="3838" width="11.5703125" style="4"/>
    <col min="3839" max="3839" width="5.140625" style="4" customWidth="1"/>
    <col min="3840" max="3841" width="11.5703125" style="4"/>
    <col min="3842" max="3842" width="10.7109375" style="4" customWidth="1"/>
    <col min="3843" max="3843" width="13" style="4" bestFit="1" customWidth="1"/>
    <col min="3844" max="3844" width="6.140625" style="4" customWidth="1"/>
    <col min="3845" max="3847" width="11.5703125" style="4"/>
    <col min="3848" max="3848" width="8.28515625" style="4" customWidth="1"/>
    <col min="3849" max="3849" width="8.42578125" style="4" customWidth="1"/>
    <col min="3850" max="3850" width="14.5703125" style="4" customWidth="1"/>
    <col min="3851" max="4084" width="11.5703125" style="4"/>
    <col min="4085" max="4085" width="3.42578125" style="4" customWidth="1"/>
    <col min="4086" max="4088" width="11.5703125" style="4"/>
    <col min="4089" max="4089" width="13.28515625" style="4" bestFit="1" customWidth="1"/>
    <col min="4090" max="4090" width="4.140625" style="4" customWidth="1"/>
    <col min="4091" max="4092" width="11.5703125" style="4"/>
    <col min="4093" max="4093" width="6.140625" style="4" customWidth="1"/>
    <col min="4094" max="4094" width="11.5703125" style="4"/>
    <col min="4095" max="4095" width="5.140625" style="4" customWidth="1"/>
    <col min="4096" max="4097" width="11.5703125" style="4"/>
    <col min="4098" max="4098" width="10.7109375" style="4" customWidth="1"/>
    <col min="4099" max="4099" width="13" style="4" bestFit="1" customWidth="1"/>
    <col min="4100" max="4100" width="6.140625" style="4" customWidth="1"/>
    <col min="4101" max="4103" width="11.5703125" style="4"/>
    <col min="4104" max="4104" width="8.28515625" style="4" customWidth="1"/>
    <col min="4105" max="4105" width="8.42578125" style="4" customWidth="1"/>
    <col min="4106" max="4106" width="14.5703125" style="4" customWidth="1"/>
    <col min="4107" max="4340" width="11.5703125" style="4"/>
    <col min="4341" max="4341" width="3.42578125" style="4" customWidth="1"/>
    <col min="4342" max="4344" width="11.5703125" style="4"/>
    <col min="4345" max="4345" width="13.28515625" style="4" bestFit="1" customWidth="1"/>
    <col min="4346" max="4346" width="4.140625" style="4" customWidth="1"/>
    <col min="4347" max="4348" width="11.5703125" style="4"/>
    <col min="4349" max="4349" width="6.140625" style="4" customWidth="1"/>
    <col min="4350" max="4350" width="11.5703125" style="4"/>
    <col min="4351" max="4351" width="5.140625" style="4" customWidth="1"/>
    <col min="4352" max="4353" width="11.5703125" style="4"/>
    <col min="4354" max="4354" width="10.7109375" style="4" customWidth="1"/>
    <col min="4355" max="4355" width="13" style="4" bestFit="1" customWidth="1"/>
    <col min="4356" max="4356" width="6.140625" style="4" customWidth="1"/>
    <col min="4357" max="4359" width="11.5703125" style="4"/>
    <col min="4360" max="4360" width="8.28515625" style="4" customWidth="1"/>
    <col min="4361" max="4361" width="8.42578125" style="4" customWidth="1"/>
    <col min="4362" max="4362" width="14.5703125" style="4" customWidth="1"/>
    <col min="4363" max="4596" width="11.5703125" style="4"/>
    <col min="4597" max="4597" width="3.42578125" style="4" customWidth="1"/>
    <col min="4598" max="4600" width="11.5703125" style="4"/>
    <col min="4601" max="4601" width="13.28515625" style="4" bestFit="1" customWidth="1"/>
    <col min="4602" max="4602" width="4.140625" style="4" customWidth="1"/>
    <col min="4603" max="4604" width="11.5703125" style="4"/>
    <col min="4605" max="4605" width="6.140625" style="4" customWidth="1"/>
    <col min="4606" max="4606" width="11.5703125" style="4"/>
    <col min="4607" max="4607" width="5.140625" style="4" customWidth="1"/>
    <col min="4608" max="4609" width="11.5703125" style="4"/>
    <col min="4610" max="4610" width="10.7109375" style="4" customWidth="1"/>
    <col min="4611" max="4611" width="13" style="4" bestFit="1" customWidth="1"/>
    <col min="4612" max="4612" width="6.140625" style="4" customWidth="1"/>
    <col min="4613" max="4615" width="11.5703125" style="4"/>
    <col min="4616" max="4616" width="8.28515625" style="4" customWidth="1"/>
    <col min="4617" max="4617" width="8.42578125" style="4" customWidth="1"/>
    <col min="4618" max="4618" width="14.5703125" style="4" customWidth="1"/>
    <col min="4619" max="4852" width="11.5703125" style="4"/>
    <col min="4853" max="4853" width="3.42578125" style="4" customWidth="1"/>
    <col min="4854" max="4856" width="11.5703125" style="4"/>
    <col min="4857" max="4857" width="13.28515625" style="4" bestFit="1" customWidth="1"/>
    <col min="4858" max="4858" width="4.140625" style="4" customWidth="1"/>
    <col min="4859" max="4860" width="11.5703125" style="4"/>
    <col min="4861" max="4861" width="6.140625" style="4" customWidth="1"/>
    <col min="4862" max="4862" width="11.5703125" style="4"/>
    <col min="4863" max="4863" width="5.140625" style="4" customWidth="1"/>
    <col min="4864" max="4865" width="11.5703125" style="4"/>
    <col min="4866" max="4866" width="10.7109375" style="4" customWidth="1"/>
    <col min="4867" max="4867" width="13" style="4" bestFit="1" customWidth="1"/>
    <col min="4868" max="4868" width="6.140625" style="4" customWidth="1"/>
    <col min="4869" max="4871" width="11.5703125" style="4"/>
    <col min="4872" max="4872" width="8.28515625" style="4" customWidth="1"/>
    <col min="4873" max="4873" width="8.42578125" style="4" customWidth="1"/>
    <col min="4874" max="4874" width="14.5703125" style="4" customWidth="1"/>
    <col min="4875" max="5108" width="11.5703125" style="4"/>
    <col min="5109" max="5109" width="3.42578125" style="4" customWidth="1"/>
    <col min="5110" max="5112" width="11.5703125" style="4"/>
    <col min="5113" max="5113" width="13.28515625" style="4" bestFit="1" customWidth="1"/>
    <col min="5114" max="5114" width="4.140625" style="4" customWidth="1"/>
    <col min="5115" max="5116" width="11.5703125" style="4"/>
    <col min="5117" max="5117" width="6.140625" style="4" customWidth="1"/>
    <col min="5118" max="5118" width="11.5703125" style="4"/>
    <col min="5119" max="5119" width="5.140625" style="4" customWidth="1"/>
    <col min="5120" max="5121" width="11.5703125" style="4"/>
    <col min="5122" max="5122" width="10.7109375" style="4" customWidth="1"/>
    <col min="5123" max="5123" width="13" style="4" bestFit="1" customWidth="1"/>
    <col min="5124" max="5124" width="6.140625" style="4" customWidth="1"/>
    <col min="5125" max="5127" width="11.5703125" style="4"/>
    <col min="5128" max="5128" width="8.28515625" style="4" customWidth="1"/>
    <col min="5129" max="5129" width="8.42578125" style="4" customWidth="1"/>
    <col min="5130" max="5130" width="14.5703125" style="4" customWidth="1"/>
    <col min="5131" max="5364" width="11.5703125" style="4"/>
    <col min="5365" max="5365" width="3.42578125" style="4" customWidth="1"/>
    <col min="5366" max="5368" width="11.5703125" style="4"/>
    <col min="5369" max="5369" width="13.28515625" style="4" bestFit="1" customWidth="1"/>
    <col min="5370" max="5370" width="4.140625" style="4" customWidth="1"/>
    <col min="5371" max="5372" width="11.5703125" style="4"/>
    <col min="5373" max="5373" width="6.140625" style="4" customWidth="1"/>
    <col min="5374" max="5374" width="11.5703125" style="4"/>
    <col min="5375" max="5375" width="5.140625" style="4" customWidth="1"/>
    <col min="5376" max="5377" width="11.5703125" style="4"/>
    <col min="5378" max="5378" width="10.7109375" style="4" customWidth="1"/>
    <col min="5379" max="5379" width="13" style="4" bestFit="1" customWidth="1"/>
    <col min="5380" max="5380" width="6.140625" style="4" customWidth="1"/>
    <col min="5381" max="5383" width="11.5703125" style="4"/>
    <col min="5384" max="5384" width="8.28515625" style="4" customWidth="1"/>
    <col min="5385" max="5385" width="8.42578125" style="4" customWidth="1"/>
    <col min="5386" max="5386" width="14.5703125" style="4" customWidth="1"/>
    <col min="5387" max="5620" width="11.5703125" style="4"/>
    <col min="5621" max="5621" width="3.42578125" style="4" customWidth="1"/>
    <col min="5622" max="5624" width="11.5703125" style="4"/>
    <col min="5625" max="5625" width="13.28515625" style="4" bestFit="1" customWidth="1"/>
    <col min="5626" max="5626" width="4.140625" style="4" customWidth="1"/>
    <col min="5627" max="5628" width="11.5703125" style="4"/>
    <col min="5629" max="5629" width="6.140625" style="4" customWidth="1"/>
    <col min="5630" max="5630" width="11.5703125" style="4"/>
    <col min="5631" max="5631" width="5.140625" style="4" customWidth="1"/>
    <col min="5632" max="5633" width="11.5703125" style="4"/>
    <col min="5634" max="5634" width="10.7109375" style="4" customWidth="1"/>
    <col min="5635" max="5635" width="13" style="4" bestFit="1" customWidth="1"/>
    <col min="5636" max="5636" width="6.140625" style="4" customWidth="1"/>
    <col min="5637" max="5639" width="11.5703125" style="4"/>
    <col min="5640" max="5640" width="8.28515625" style="4" customWidth="1"/>
    <col min="5641" max="5641" width="8.42578125" style="4" customWidth="1"/>
    <col min="5642" max="5642" width="14.5703125" style="4" customWidth="1"/>
    <col min="5643" max="5876" width="11.5703125" style="4"/>
    <col min="5877" max="5877" width="3.42578125" style="4" customWidth="1"/>
    <col min="5878" max="5880" width="11.5703125" style="4"/>
    <col min="5881" max="5881" width="13.28515625" style="4" bestFit="1" customWidth="1"/>
    <col min="5882" max="5882" width="4.140625" style="4" customWidth="1"/>
    <col min="5883" max="5884" width="11.5703125" style="4"/>
    <col min="5885" max="5885" width="6.140625" style="4" customWidth="1"/>
    <col min="5886" max="5886" width="11.5703125" style="4"/>
    <col min="5887" max="5887" width="5.140625" style="4" customWidth="1"/>
    <col min="5888" max="5889" width="11.5703125" style="4"/>
    <col min="5890" max="5890" width="10.7109375" style="4" customWidth="1"/>
    <col min="5891" max="5891" width="13" style="4" bestFit="1" customWidth="1"/>
    <col min="5892" max="5892" width="6.140625" style="4" customWidth="1"/>
    <col min="5893" max="5895" width="11.5703125" style="4"/>
    <col min="5896" max="5896" width="8.28515625" style="4" customWidth="1"/>
    <col min="5897" max="5897" width="8.42578125" style="4" customWidth="1"/>
    <col min="5898" max="5898" width="14.5703125" style="4" customWidth="1"/>
    <col min="5899" max="6132" width="11.5703125" style="4"/>
    <col min="6133" max="6133" width="3.42578125" style="4" customWidth="1"/>
    <col min="6134" max="6136" width="11.5703125" style="4"/>
    <col min="6137" max="6137" width="13.28515625" style="4" bestFit="1" customWidth="1"/>
    <col min="6138" max="6138" width="4.140625" style="4" customWidth="1"/>
    <col min="6139" max="6140" width="11.5703125" style="4"/>
    <col min="6141" max="6141" width="6.140625" style="4" customWidth="1"/>
    <col min="6142" max="6142" width="11.5703125" style="4"/>
    <col min="6143" max="6143" width="5.140625" style="4" customWidth="1"/>
    <col min="6144" max="6145" width="11.5703125" style="4"/>
    <col min="6146" max="6146" width="10.7109375" style="4" customWidth="1"/>
    <col min="6147" max="6147" width="13" style="4" bestFit="1" customWidth="1"/>
    <col min="6148" max="6148" width="6.140625" style="4" customWidth="1"/>
    <col min="6149" max="6151" width="11.5703125" style="4"/>
    <col min="6152" max="6152" width="8.28515625" style="4" customWidth="1"/>
    <col min="6153" max="6153" width="8.42578125" style="4" customWidth="1"/>
    <col min="6154" max="6154" width="14.5703125" style="4" customWidth="1"/>
    <col min="6155" max="6388" width="11.5703125" style="4"/>
    <col min="6389" max="6389" width="3.42578125" style="4" customWidth="1"/>
    <col min="6390" max="6392" width="11.5703125" style="4"/>
    <col min="6393" max="6393" width="13.28515625" style="4" bestFit="1" customWidth="1"/>
    <col min="6394" max="6394" width="4.140625" style="4" customWidth="1"/>
    <col min="6395" max="6396" width="11.5703125" style="4"/>
    <col min="6397" max="6397" width="6.140625" style="4" customWidth="1"/>
    <col min="6398" max="6398" width="11.5703125" style="4"/>
    <col min="6399" max="6399" width="5.140625" style="4" customWidth="1"/>
    <col min="6400" max="6401" width="11.5703125" style="4"/>
    <col min="6402" max="6402" width="10.7109375" style="4" customWidth="1"/>
    <col min="6403" max="6403" width="13" style="4" bestFit="1" customWidth="1"/>
    <col min="6404" max="6404" width="6.140625" style="4" customWidth="1"/>
    <col min="6405" max="6407" width="11.5703125" style="4"/>
    <col min="6408" max="6408" width="8.28515625" style="4" customWidth="1"/>
    <col min="6409" max="6409" width="8.42578125" style="4" customWidth="1"/>
    <col min="6410" max="6410" width="14.5703125" style="4" customWidth="1"/>
    <col min="6411" max="6644" width="11.5703125" style="4"/>
    <col min="6645" max="6645" width="3.42578125" style="4" customWidth="1"/>
    <col min="6646" max="6648" width="11.5703125" style="4"/>
    <col min="6649" max="6649" width="13.28515625" style="4" bestFit="1" customWidth="1"/>
    <col min="6650" max="6650" width="4.140625" style="4" customWidth="1"/>
    <col min="6651" max="6652" width="11.5703125" style="4"/>
    <col min="6653" max="6653" width="6.140625" style="4" customWidth="1"/>
    <col min="6654" max="6654" width="11.5703125" style="4"/>
    <col min="6655" max="6655" width="5.140625" style="4" customWidth="1"/>
    <col min="6656" max="6657" width="11.5703125" style="4"/>
    <col min="6658" max="6658" width="10.7109375" style="4" customWidth="1"/>
    <col min="6659" max="6659" width="13" style="4" bestFit="1" customWidth="1"/>
    <col min="6660" max="6660" width="6.140625" style="4" customWidth="1"/>
    <col min="6661" max="6663" width="11.5703125" style="4"/>
    <col min="6664" max="6664" width="8.28515625" style="4" customWidth="1"/>
    <col min="6665" max="6665" width="8.42578125" style="4" customWidth="1"/>
    <col min="6666" max="6666" width="14.5703125" style="4" customWidth="1"/>
    <col min="6667" max="6900" width="11.5703125" style="4"/>
    <col min="6901" max="6901" width="3.42578125" style="4" customWidth="1"/>
    <col min="6902" max="6904" width="11.5703125" style="4"/>
    <col min="6905" max="6905" width="13.28515625" style="4" bestFit="1" customWidth="1"/>
    <col min="6906" max="6906" width="4.140625" style="4" customWidth="1"/>
    <col min="6907" max="6908" width="11.5703125" style="4"/>
    <col min="6909" max="6909" width="6.140625" style="4" customWidth="1"/>
    <col min="6910" max="6910" width="11.5703125" style="4"/>
    <col min="6911" max="6911" width="5.140625" style="4" customWidth="1"/>
    <col min="6912" max="6913" width="11.5703125" style="4"/>
    <col min="6914" max="6914" width="10.7109375" style="4" customWidth="1"/>
    <col min="6915" max="6915" width="13" style="4" bestFit="1" customWidth="1"/>
    <col min="6916" max="6916" width="6.140625" style="4" customWidth="1"/>
    <col min="6917" max="6919" width="11.5703125" style="4"/>
    <col min="6920" max="6920" width="8.28515625" style="4" customWidth="1"/>
    <col min="6921" max="6921" width="8.42578125" style="4" customWidth="1"/>
    <col min="6922" max="6922" width="14.5703125" style="4" customWidth="1"/>
    <col min="6923" max="7156" width="11.5703125" style="4"/>
    <col min="7157" max="7157" width="3.42578125" style="4" customWidth="1"/>
    <col min="7158" max="7160" width="11.5703125" style="4"/>
    <col min="7161" max="7161" width="13.28515625" style="4" bestFit="1" customWidth="1"/>
    <col min="7162" max="7162" width="4.140625" style="4" customWidth="1"/>
    <col min="7163" max="7164" width="11.5703125" style="4"/>
    <col min="7165" max="7165" width="6.140625" style="4" customWidth="1"/>
    <col min="7166" max="7166" width="11.5703125" style="4"/>
    <col min="7167" max="7167" width="5.140625" style="4" customWidth="1"/>
    <col min="7168" max="7169" width="11.5703125" style="4"/>
    <col min="7170" max="7170" width="10.7109375" style="4" customWidth="1"/>
    <col min="7171" max="7171" width="13" style="4" bestFit="1" customWidth="1"/>
    <col min="7172" max="7172" width="6.140625" style="4" customWidth="1"/>
    <col min="7173" max="7175" width="11.5703125" style="4"/>
    <col min="7176" max="7176" width="8.28515625" style="4" customWidth="1"/>
    <col min="7177" max="7177" width="8.42578125" style="4" customWidth="1"/>
    <col min="7178" max="7178" width="14.5703125" style="4" customWidth="1"/>
    <col min="7179" max="7412" width="11.5703125" style="4"/>
    <col min="7413" max="7413" width="3.42578125" style="4" customWidth="1"/>
    <col min="7414" max="7416" width="11.5703125" style="4"/>
    <col min="7417" max="7417" width="13.28515625" style="4" bestFit="1" customWidth="1"/>
    <col min="7418" max="7418" width="4.140625" style="4" customWidth="1"/>
    <col min="7419" max="7420" width="11.5703125" style="4"/>
    <col min="7421" max="7421" width="6.140625" style="4" customWidth="1"/>
    <col min="7422" max="7422" width="11.5703125" style="4"/>
    <col min="7423" max="7423" width="5.140625" style="4" customWidth="1"/>
    <col min="7424" max="7425" width="11.5703125" style="4"/>
    <col min="7426" max="7426" width="10.7109375" style="4" customWidth="1"/>
    <col min="7427" max="7427" width="13" style="4" bestFit="1" customWidth="1"/>
    <col min="7428" max="7428" width="6.140625" style="4" customWidth="1"/>
    <col min="7429" max="7431" width="11.5703125" style="4"/>
    <col min="7432" max="7432" width="8.28515625" style="4" customWidth="1"/>
    <col min="7433" max="7433" width="8.42578125" style="4" customWidth="1"/>
    <col min="7434" max="7434" width="14.5703125" style="4" customWidth="1"/>
    <col min="7435" max="7668" width="11.5703125" style="4"/>
    <col min="7669" max="7669" width="3.42578125" style="4" customWidth="1"/>
    <col min="7670" max="7672" width="11.5703125" style="4"/>
    <col min="7673" max="7673" width="13.28515625" style="4" bestFit="1" customWidth="1"/>
    <col min="7674" max="7674" width="4.140625" style="4" customWidth="1"/>
    <col min="7675" max="7676" width="11.5703125" style="4"/>
    <col min="7677" max="7677" width="6.140625" style="4" customWidth="1"/>
    <col min="7678" max="7678" width="11.5703125" style="4"/>
    <col min="7679" max="7679" width="5.140625" style="4" customWidth="1"/>
    <col min="7680" max="7681" width="11.5703125" style="4"/>
    <col min="7682" max="7682" width="10.7109375" style="4" customWidth="1"/>
    <col min="7683" max="7683" width="13" style="4" bestFit="1" customWidth="1"/>
    <col min="7684" max="7684" width="6.140625" style="4" customWidth="1"/>
    <col min="7685" max="7687" width="11.5703125" style="4"/>
    <col min="7688" max="7688" width="8.28515625" style="4" customWidth="1"/>
    <col min="7689" max="7689" width="8.42578125" style="4" customWidth="1"/>
    <col min="7690" max="7690" width="14.5703125" style="4" customWidth="1"/>
    <col min="7691" max="7924" width="11.5703125" style="4"/>
    <col min="7925" max="7925" width="3.42578125" style="4" customWidth="1"/>
    <col min="7926" max="7928" width="11.5703125" style="4"/>
    <col min="7929" max="7929" width="13.28515625" style="4" bestFit="1" customWidth="1"/>
    <col min="7930" max="7930" width="4.140625" style="4" customWidth="1"/>
    <col min="7931" max="7932" width="11.5703125" style="4"/>
    <col min="7933" max="7933" width="6.140625" style="4" customWidth="1"/>
    <col min="7934" max="7934" width="11.5703125" style="4"/>
    <col min="7935" max="7935" width="5.140625" style="4" customWidth="1"/>
    <col min="7936" max="7937" width="11.5703125" style="4"/>
    <col min="7938" max="7938" width="10.7109375" style="4" customWidth="1"/>
    <col min="7939" max="7939" width="13" style="4" bestFit="1" customWidth="1"/>
    <col min="7940" max="7940" width="6.140625" style="4" customWidth="1"/>
    <col min="7941" max="7943" width="11.5703125" style="4"/>
    <col min="7944" max="7944" width="8.28515625" style="4" customWidth="1"/>
    <col min="7945" max="7945" width="8.42578125" style="4" customWidth="1"/>
    <col min="7946" max="7946" width="14.5703125" style="4" customWidth="1"/>
    <col min="7947" max="8180" width="11.5703125" style="4"/>
    <col min="8181" max="8181" width="3.42578125" style="4" customWidth="1"/>
    <col min="8182" max="8184" width="11.5703125" style="4"/>
    <col min="8185" max="8185" width="13.28515625" style="4" bestFit="1" customWidth="1"/>
    <col min="8186" max="8186" width="4.140625" style="4" customWidth="1"/>
    <col min="8187" max="8188" width="11.5703125" style="4"/>
    <col min="8189" max="8189" width="6.140625" style="4" customWidth="1"/>
    <col min="8190" max="8190" width="11.5703125" style="4"/>
    <col min="8191" max="8191" width="5.140625" style="4" customWidth="1"/>
    <col min="8192" max="8193" width="11.5703125" style="4"/>
    <col min="8194" max="8194" width="10.7109375" style="4" customWidth="1"/>
    <col min="8195" max="8195" width="13" style="4" bestFit="1" customWidth="1"/>
    <col min="8196" max="8196" width="6.140625" style="4" customWidth="1"/>
    <col min="8197" max="8199" width="11.5703125" style="4"/>
    <col min="8200" max="8200" width="8.28515625" style="4" customWidth="1"/>
    <col min="8201" max="8201" width="8.42578125" style="4" customWidth="1"/>
    <col min="8202" max="8202" width="14.5703125" style="4" customWidth="1"/>
    <col min="8203" max="8436" width="11.5703125" style="4"/>
    <col min="8437" max="8437" width="3.42578125" style="4" customWidth="1"/>
    <col min="8438" max="8440" width="11.5703125" style="4"/>
    <col min="8441" max="8441" width="13.28515625" style="4" bestFit="1" customWidth="1"/>
    <col min="8442" max="8442" width="4.140625" style="4" customWidth="1"/>
    <col min="8443" max="8444" width="11.5703125" style="4"/>
    <col min="8445" max="8445" width="6.140625" style="4" customWidth="1"/>
    <col min="8446" max="8446" width="11.5703125" style="4"/>
    <col min="8447" max="8447" width="5.140625" style="4" customWidth="1"/>
    <col min="8448" max="8449" width="11.5703125" style="4"/>
    <col min="8450" max="8450" width="10.7109375" style="4" customWidth="1"/>
    <col min="8451" max="8451" width="13" style="4" bestFit="1" customWidth="1"/>
    <col min="8452" max="8452" width="6.140625" style="4" customWidth="1"/>
    <col min="8453" max="8455" width="11.5703125" style="4"/>
    <col min="8456" max="8456" width="8.28515625" style="4" customWidth="1"/>
    <col min="8457" max="8457" width="8.42578125" style="4" customWidth="1"/>
    <col min="8458" max="8458" width="14.5703125" style="4" customWidth="1"/>
    <col min="8459" max="8692" width="11.5703125" style="4"/>
    <col min="8693" max="8693" width="3.42578125" style="4" customWidth="1"/>
    <col min="8694" max="8696" width="11.5703125" style="4"/>
    <col min="8697" max="8697" width="13.28515625" style="4" bestFit="1" customWidth="1"/>
    <col min="8698" max="8698" width="4.140625" style="4" customWidth="1"/>
    <col min="8699" max="8700" width="11.5703125" style="4"/>
    <col min="8701" max="8701" width="6.140625" style="4" customWidth="1"/>
    <col min="8702" max="8702" width="11.5703125" style="4"/>
    <col min="8703" max="8703" width="5.140625" style="4" customWidth="1"/>
    <col min="8704" max="8705" width="11.5703125" style="4"/>
    <col min="8706" max="8706" width="10.7109375" style="4" customWidth="1"/>
    <col min="8707" max="8707" width="13" style="4" bestFit="1" customWidth="1"/>
    <col min="8708" max="8708" width="6.140625" style="4" customWidth="1"/>
    <col min="8709" max="8711" width="11.5703125" style="4"/>
    <col min="8712" max="8712" width="8.28515625" style="4" customWidth="1"/>
    <col min="8713" max="8713" width="8.42578125" style="4" customWidth="1"/>
    <col min="8714" max="8714" width="14.5703125" style="4" customWidth="1"/>
    <col min="8715" max="8948" width="11.5703125" style="4"/>
    <col min="8949" max="8949" width="3.42578125" style="4" customWidth="1"/>
    <col min="8950" max="8952" width="11.5703125" style="4"/>
    <col min="8953" max="8953" width="13.28515625" style="4" bestFit="1" customWidth="1"/>
    <col min="8954" max="8954" width="4.140625" style="4" customWidth="1"/>
    <col min="8955" max="8956" width="11.5703125" style="4"/>
    <col min="8957" max="8957" width="6.140625" style="4" customWidth="1"/>
    <col min="8958" max="8958" width="11.5703125" style="4"/>
    <col min="8959" max="8959" width="5.140625" style="4" customWidth="1"/>
    <col min="8960" max="8961" width="11.5703125" style="4"/>
    <col min="8962" max="8962" width="10.7109375" style="4" customWidth="1"/>
    <col min="8963" max="8963" width="13" style="4" bestFit="1" customWidth="1"/>
    <col min="8964" max="8964" width="6.140625" style="4" customWidth="1"/>
    <col min="8965" max="8967" width="11.5703125" style="4"/>
    <col min="8968" max="8968" width="8.28515625" style="4" customWidth="1"/>
    <col min="8969" max="8969" width="8.42578125" style="4" customWidth="1"/>
    <col min="8970" max="8970" width="14.5703125" style="4" customWidth="1"/>
    <col min="8971" max="9204" width="11.5703125" style="4"/>
    <col min="9205" max="9205" width="3.42578125" style="4" customWidth="1"/>
    <col min="9206" max="9208" width="11.5703125" style="4"/>
    <col min="9209" max="9209" width="13.28515625" style="4" bestFit="1" customWidth="1"/>
    <col min="9210" max="9210" width="4.140625" style="4" customWidth="1"/>
    <col min="9211" max="9212" width="11.5703125" style="4"/>
    <col min="9213" max="9213" width="6.140625" style="4" customWidth="1"/>
    <col min="9214" max="9214" width="11.5703125" style="4"/>
    <col min="9215" max="9215" width="5.140625" style="4" customWidth="1"/>
    <col min="9216" max="9217" width="11.5703125" style="4"/>
    <col min="9218" max="9218" width="10.7109375" style="4" customWidth="1"/>
    <col min="9219" max="9219" width="13" style="4" bestFit="1" customWidth="1"/>
    <col min="9220" max="9220" width="6.140625" style="4" customWidth="1"/>
    <col min="9221" max="9223" width="11.5703125" style="4"/>
    <col min="9224" max="9224" width="8.28515625" style="4" customWidth="1"/>
    <col min="9225" max="9225" width="8.42578125" style="4" customWidth="1"/>
    <col min="9226" max="9226" width="14.5703125" style="4" customWidth="1"/>
    <col min="9227" max="9460" width="11.5703125" style="4"/>
    <col min="9461" max="9461" width="3.42578125" style="4" customWidth="1"/>
    <col min="9462" max="9464" width="11.5703125" style="4"/>
    <col min="9465" max="9465" width="13.28515625" style="4" bestFit="1" customWidth="1"/>
    <col min="9466" max="9466" width="4.140625" style="4" customWidth="1"/>
    <col min="9467" max="9468" width="11.5703125" style="4"/>
    <col min="9469" max="9469" width="6.140625" style="4" customWidth="1"/>
    <col min="9470" max="9470" width="11.5703125" style="4"/>
    <col min="9471" max="9471" width="5.140625" style="4" customWidth="1"/>
    <col min="9472" max="9473" width="11.5703125" style="4"/>
    <col min="9474" max="9474" width="10.7109375" style="4" customWidth="1"/>
    <col min="9475" max="9475" width="13" style="4" bestFit="1" customWidth="1"/>
    <col min="9476" max="9476" width="6.140625" style="4" customWidth="1"/>
    <col min="9477" max="9479" width="11.5703125" style="4"/>
    <col min="9480" max="9480" width="8.28515625" style="4" customWidth="1"/>
    <col min="9481" max="9481" width="8.42578125" style="4" customWidth="1"/>
    <col min="9482" max="9482" width="14.5703125" style="4" customWidth="1"/>
    <col min="9483" max="9716" width="11.5703125" style="4"/>
    <col min="9717" max="9717" width="3.42578125" style="4" customWidth="1"/>
    <col min="9718" max="9720" width="11.5703125" style="4"/>
    <col min="9721" max="9721" width="13.28515625" style="4" bestFit="1" customWidth="1"/>
    <col min="9722" max="9722" width="4.140625" style="4" customWidth="1"/>
    <col min="9723" max="9724" width="11.5703125" style="4"/>
    <col min="9725" max="9725" width="6.140625" style="4" customWidth="1"/>
    <col min="9726" max="9726" width="11.5703125" style="4"/>
    <col min="9727" max="9727" width="5.140625" style="4" customWidth="1"/>
    <col min="9728" max="9729" width="11.5703125" style="4"/>
    <col min="9730" max="9730" width="10.7109375" style="4" customWidth="1"/>
    <col min="9731" max="9731" width="13" style="4" bestFit="1" customWidth="1"/>
    <col min="9732" max="9732" width="6.140625" style="4" customWidth="1"/>
    <col min="9733" max="9735" width="11.5703125" style="4"/>
    <col min="9736" max="9736" width="8.28515625" style="4" customWidth="1"/>
    <col min="9737" max="9737" width="8.42578125" style="4" customWidth="1"/>
    <col min="9738" max="9738" width="14.5703125" style="4" customWidth="1"/>
    <col min="9739" max="9972" width="11.5703125" style="4"/>
    <col min="9973" max="9973" width="3.42578125" style="4" customWidth="1"/>
    <col min="9974" max="9976" width="11.5703125" style="4"/>
    <col min="9977" max="9977" width="13.28515625" style="4" bestFit="1" customWidth="1"/>
    <col min="9978" max="9978" width="4.140625" style="4" customWidth="1"/>
    <col min="9979" max="9980" width="11.5703125" style="4"/>
    <col min="9981" max="9981" width="6.140625" style="4" customWidth="1"/>
    <col min="9982" max="9982" width="11.5703125" style="4"/>
    <col min="9983" max="9983" width="5.140625" style="4" customWidth="1"/>
    <col min="9984" max="9985" width="11.5703125" style="4"/>
    <col min="9986" max="9986" width="10.7109375" style="4" customWidth="1"/>
    <col min="9987" max="9987" width="13" style="4" bestFit="1" customWidth="1"/>
    <col min="9988" max="9988" width="6.140625" style="4" customWidth="1"/>
    <col min="9989" max="9991" width="11.5703125" style="4"/>
    <col min="9992" max="9992" width="8.28515625" style="4" customWidth="1"/>
    <col min="9993" max="9993" width="8.42578125" style="4" customWidth="1"/>
    <col min="9994" max="9994" width="14.5703125" style="4" customWidth="1"/>
    <col min="9995" max="10228" width="11.5703125" style="4"/>
    <col min="10229" max="10229" width="3.42578125" style="4" customWidth="1"/>
    <col min="10230" max="10232" width="11.5703125" style="4"/>
    <col min="10233" max="10233" width="13.28515625" style="4" bestFit="1" customWidth="1"/>
    <col min="10234" max="10234" width="4.140625" style="4" customWidth="1"/>
    <col min="10235" max="10236" width="11.5703125" style="4"/>
    <col min="10237" max="10237" width="6.140625" style="4" customWidth="1"/>
    <col min="10238" max="10238" width="11.5703125" style="4"/>
    <col min="10239" max="10239" width="5.140625" style="4" customWidth="1"/>
    <col min="10240" max="10241" width="11.5703125" style="4"/>
    <col min="10242" max="10242" width="10.7109375" style="4" customWidth="1"/>
    <col min="10243" max="10243" width="13" style="4" bestFit="1" customWidth="1"/>
    <col min="10244" max="10244" width="6.140625" style="4" customWidth="1"/>
    <col min="10245" max="10247" width="11.5703125" style="4"/>
    <col min="10248" max="10248" width="8.28515625" style="4" customWidth="1"/>
    <col min="10249" max="10249" width="8.42578125" style="4" customWidth="1"/>
    <col min="10250" max="10250" width="14.5703125" style="4" customWidth="1"/>
    <col min="10251" max="10484" width="11.5703125" style="4"/>
    <col min="10485" max="10485" width="3.42578125" style="4" customWidth="1"/>
    <col min="10486" max="10488" width="11.5703125" style="4"/>
    <col min="10489" max="10489" width="13.28515625" style="4" bestFit="1" customWidth="1"/>
    <col min="10490" max="10490" width="4.140625" style="4" customWidth="1"/>
    <col min="10491" max="10492" width="11.5703125" style="4"/>
    <col min="10493" max="10493" width="6.140625" style="4" customWidth="1"/>
    <col min="10494" max="10494" width="11.5703125" style="4"/>
    <col min="10495" max="10495" width="5.140625" style="4" customWidth="1"/>
    <col min="10496" max="10497" width="11.5703125" style="4"/>
    <col min="10498" max="10498" width="10.7109375" style="4" customWidth="1"/>
    <col min="10499" max="10499" width="13" style="4" bestFit="1" customWidth="1"/>
    <col min="10500" max="10500" width="6.140625" style="4" customWidth="1"/>
    <col min="10501" max="10503" width="11.5703125" style="4"/>
    <col min="10504" max="10504" width="8.28515625" style="4" customWidth="1"/>
    <col min="10505" max="10505" width="8.42578125" style="4" customWidth="1"/>
    <col min="10506" max="10506" width="14.5703125" style="4" customWidth="1"/>
    <col min="10507" max="10740" width="11.5703125" style="4"/>
    <col min="10741" max="10741" width="3.42578125" style="4" customWidth="1"/>
    <col min="10742" max="10744" width="11.5703125" style="4"/>
    <col min="10745" max="10745" width="13.28515625" style="4" bestFit="1" customWidth="1"/>
    <col min="10746" max="10746" width="4.140625" style="4" customWidth="1"/>
    <col min="10747" max="10748" width="11.5703125" style="4"/>
    <col min="10749" max="10749" width="6.140625" style="4" customWidth="1"/>
    <col min="10750" max="10750" width="11.5703125" style="4"/>
    <col min="10751" max="10751" width="5.140625" style="4" customWidth="1"/>
    <col min="10752" max="10753" width="11.5703125" style="4"/>
    <col min="10754" max="10754" width="10.7109375" style="4" customWidth="1"/>
    <col min="10755" max="10755" width="13" style="4" bestFit="1" customWidth="1"/>
    <col min="10756" max="10756" width="6.140625" style="4" customWidth="1"/>
    <col min="10757" max="10759" width="11.5703125" style="4"/>
    <col min="10760" max="10760" width="8.28515625" style="4" customWidth="1"/>
    <col min="10761" max="10761" width="8.42578125" style="4" customWidth="1"/>
    <col min="10762" max="10762" width="14.5703125" style="4" customWidth="1"/>
    <col min="10763" max="10996" width="11.5703125" style="4"/>
    <col min="10997" max="10997" width="3.42578125" style="4" customWidth="1"/>
    <col min="10998" max="11000" width="11.5703125" style="4"/>
    <col min="11001" max="11001" width="13.28515625" style="4" bestFit="1" customWidth="1"/>
    <col min="11002" max="11002" width="4.140625" style="4" customWidth="1"/>
    <col min="11003" max="11004" width="11.5703125" style="4"/>
    <col min="11005" max="11005" width="6.140625" style="4" customWidth="1"/>
    <col min="11006" max="11006" width="11.5703125" style="4"/>
    <col min="11007" max="11007" width="5.140625" style="4" customWidth="1"/>
    <col min="11008" max="11009" width="11.5703125" style="4"/>
    <col min="11010" max="11010" width="10.7109375" style="4" customWidth="1"/>
    <col min="11011" max="11011" width="13" style="4" bestFit="1" customWidth="1"/>
    <col min="11012" max="11012" width="6.140625" style="4" customWidth="1"/>
    <col min="11013" max="11015" width="11.5703125" style="4"/>
    <col min="11016" max="11016" width="8.28515625" style="4" customWidth="1"/>
    <col min="11017" max="11017" width="8.42578125" style="4" customWidth="1"/>
    <col min="11018" max="11018" width="14.5703125" style="4" customWidth="1"/>
    <col min="11019" max="11252" width="11.5703125" style="4"/>
    <col min="11253" max="11253" width="3.42578125" style="4" customWidth="1"/>
    <col min="11254" max="11256" width="11.5703125" style="4"/>
    <col min="11257" max="11257" width="13.28515625" style="4" bestFit="1" customWidth="1"/>
    <col min="11258" max="11258" width="4.140625" style="4" customWidth="1"/>
    <col min="11259" max="11260" width="11.5703125" style="4"/>
    <col min="11261" max="11261" width="6.140625" style="4" customWidth="1"/>
    <col min="11262" max="11262" width="11.5703125" style="4"/>
    <col min="11263" max="11263" width="5.140625" style="4" customWidth="1"/>
    <col min="11264" max="11265" width="11.5703125" style="4"/>
    <col min="11266" max="11266" width="10.7109375" style="4" customWidth="1"/>
    <col min="11267" max="11267" width="13" style="4" bestFit="1" customWidth="1"/>
    <col min="11268" max="11268" width="6.140625" style="4" customWidth="1"/>
    <col min="11269" max="11271" width="11.5703125" style="4"/>
    <col min="11272" max="11272" width="8.28515625" style="4" customWidth="1"/>
    <col min="11273" max="11273" width="8.42578125" style="4" customWidth="1"/>
    <col min="11274" max="11274" width="14.5703125" style="4" customWidth="1"/>
    <col min="11275" max="11508" width="11.5703125" style="4"/>
    <col min="11509" max="11509" width="3.42578125" style="4" customWidth="1"/>
    <col min="11510" max="11512" width="11.5703125" style="4"/>
    <col min="11513" max="11513" width="13.28515625" style="4" bestFit="1" customWidth="1"/>
    <col min="11514" max="11514" width="4.140625" style="4" customWidth="1"/>
    <col min="11515" max="11516" width="11.5703125" style="4"/>
    <col min="11517" max="11517" width="6.140625" style="4" customWidth="1"/>
    <col min="11518" max="11518" width="11.5703125" style="4"/>
    <col min="11519" max="11519" width="5.140625" style="4" customWidth="1"/>
    <col min="11520" max="11521" width="11.5703125" style="4"/>
    <col min="11522" max="11522" width="10.7109375" style="4" customWidth="1"/>
    <col min="11523" max="11523" width="13" style="4" bestFit="1" customWidth="1"/>
    <col min="11524" max="11524" width="6.140625" style="4" customWidth="1"/>
    <col min="11525" max="11527" width="11.5703125" style="4"/>
    <col min="11528" max="11528" width="8.28515625" style="4" customWidth="1"/>
    <col min="11529" max="11529" width="8.42578125" style="4" customWidth="1"/>
    <col min="11530" max="11530" width="14.5703125" style="4" customWidth="1"/>
    <col min="11531" max="11764" width="11.5703125" style="4"/>
    <col min="11765" max="11765" width="3.42578125" style="4" customWidth="1"/>
    <col min="11766" max="11768" width="11.5703125" style="4"/>
    <col min="11769" max="11769" width="13.28515625" style="4" bestFit="1" customWidth="1"/>
    <col min="11770" max="11770" width="4.140625" style="4" customWidth="1"/>
    <col min="11771" max="11772" width="11.5703125" style="4"/>
    <col min="11773" max="11773" width="6.140625" style="4" customWidth="1"/>
    <col min="11774" max="11774" width="11.5703125" style="4"/>
    <col min="11775" max="11775" width="5.140625" style="4" customWidth="1"/>
    <col min="11776" max="11777" width="11.5703125" style="4"/>
    <col min="11778" max="11778" width="10.7109375" style="4" customWidth="1"/>
    <col min="11779" max="11779" width="13" style="4" bestFit="1" customWidth="1"/>
    <col min="11780" max="11780" width="6.140625" style="4" customWidth="1"/>
    <col min="11781" max="11783" width="11.5703125" style="4"/>
    <col min="11784" max="11784" width="8.28515625" style="4" customWidth="1"/>
    <col min="11785" max="11785" width="8.42578125" style="4" customWidth="1"/>
    <col min="11786" max="11786" width="14.5703125" style="4" customWidth="1"/>
    <col min="11787" max="12020" width="11.5703125" style="4"/>
    <col min="12021" max="12021" width="3.42578125" style="4" customWidth="1"/>
    <col min="12022" max="12024" width="11.5703125" style="4"/>
    <col min="12025" max="12025" width="13.28515625" style="4" bestFit="1" customWidth="1"/>
    <col min="12026" max="12026" width="4.140625" style="4" customWidth="1"/>
    <col min="12027" max="12028" width="11.5703125" style="4"/>
    <col min="12029" max="12029" width="6.140625" style="4" customWidth="1"/>
    <col min="12030" max="12030" width="11.5703125" style="4"/>
    <col min="12031" max="12031" width="5.140625" style="4" customWidth="1"/>
    <col min="12032" max="12033" width="11.5703125" style="4"/>
    <col min="12034" max="12034" width="10.7109375" style="4" customWidth="1"/>
    <col min="12035" max="12035" width="13" style="4" bestFit="1" customWidth="1"/>
    <col min="12036" max="12036" width="6.140625" style="4" customWidth="1"/>
    <col min="12037" max="12039" width="11.5703125" style="4"/>
    <col min="12040" max="12040" width="8.28515625" style="4" customWidth="1"/>
    <col min="12041" max="12041" width="8.42578125" style="4" customWidth="1"/>
    <col min="12042" max="12042" width="14.5703125" style="4" customWidth="1"/>
    <col min="12043" max="12276" width="11.5703125" style="4"/>
    <col min="12277" max="12277" width="3.42578125" style="4" customWidth="1"/>
    <col min="12278" max="12280" width="11.5703125" style="4"/>
    <col min="12281" max="12281" width="13.28515625" style="4" bestFit="1" customWidth="1"/>
    <col min="12282" max="12282" width="4.140625" style="4" customWidth="1"/>
    <col min="12283" max="12284" width="11.5703125" style="4"/>
    <col min="12285" max="12285" width="6.140625" style="4" customWidth="1"/>
    <col min="12286" max="12286" width="11.5703125" style="4"/>
    <col min="12287" max="12287" width="5.140625" style="4" customWidth="1"/>
    <col min="12288" max="12289" width="11.5703125" style="4"/>
    <col min="12290" max="12290" width="10.7109375" style="4" customWidth="1"/>
    <col min="12291" max="12291" width="13" style="4" bestFit="1" customWidth="1"/>
    <col min="12292" max="12292" width="6.140625" style="4" customWidth="1"/>
    <col min="12293" max="12295" width="11.5703125" style="4"/>
    <col min="12296" max="12296" width="8.28515625" style="4" customWidth="1"/>
    <col min="12297" max="12297" width="8.42578125" style="4" customWidth="1"/>
    <col min="12298" max="12298" width="14.5703125" style="4" customWidth="1"/>
    <col min="12299" max="12532" width="11.5703125" style="4"/>
    <col min="12533" max="12533" width="3.42578125" style="4" customWidth="1"/>
    <col min="12534" max="12536" width="11.5703125" style="4"/>
    <col min="12537" max="12537" width="13.28515625" style="4" bestFit="1" customWidth="1"/>
    <col min="12538" max="12538" width="4.140625" style="4" customWidth="1"/>
    <col min="12539" max="12540" width="11.5703125" style="4"/>
    <col min="12541" max="12541" width="6.140625" style="4" customWidth="1"/>
    <col min="12542" max="12542" width="11.5703125" style="4"/>
    <col min="12543" max="12543" width="5.140625" style="4" customWidth="1"/>
    <col min="12544" max="12545" width="11.5703125" style="4"/>
    <col min="12546" max="12546" width="10.7109375" style="4" customWidth="1"/>
    <col min="12547" max="12547" width="13" style="4" bestFit="1" customWidth="1"/>
    <col min="12548" max="12548" width="6.140625" style="4" customWidth="1"/>
    <col min="12549" max="12551" width="11.5703125" style="4"/>
    <col min="12552" max="12552" width="8.28515625" style="4" customWidth="1"/>
    <col min="12553" max="12553" width="8.42578125" style="4" customWidth="1"/>
    <col min="12554" max="12554" width="14.5703125" style="4" customWidth="1"/>
    <col min="12555" max="12788" width="11.5703125" style="4"/>
    <col min="12789" max="12789" width="3.42578125" style="4" customWidth="1"/>
    <col min="12790" max="12792" width="11.5703125" style="4"/>
    <col min="12793" max="12793" width="13.28515625" style="4" bestFit="1" customWidth="1"/>
    <col min="12794" max="12794" width="4.140625" style="4" customWidth="1"/>
    <col min="12795" max="12796" width="11.5703125" style="4"/>
    <col min="12797" max="12797" width="6.140625" style="4" customWidth="1"/>
    <col min="12798" max="12798" width="11.5703125" style="4"/>
    <col min="12799" max="12799" width="5.140625" style="4" customWidth="1"/>
    <col min="12800" max="12801" width="11.5703125" style="4"/>
    <col min="12802" max="12802" width="10.7109375" style="4" customWidth="1"/>
    <col min="12803" max="12803" width="13" style="4" bestFit="1" customWidth="1"/>
    <col min="12804" max="12804" width="6.140625" style="4" customWidth="1"/>
    <col min="12805" max="12807" width="11.5703125" style="4"/>
    <col min="12808" max="12808" width="8.28515625" style="4" customWidth="1"/>
    <col min="12809" max="12809" width="8.42578125" style="4" customWidth="1"/>
    <col min="12810" max="12810" width="14.5703125" style="4" customWidth="1"/>
    <col min="12811" max="13044" width="11.5703125" style="4"/>
    <col min="13045" max="13045" width="3.42578125" style="4" customWidth="1"/>
    <col min="13046" max="13048" width="11.5703125" style="4"/>
    <col min="13049" max="13049" width="13.28515625" style="4" bestFit="1" customWidth="1"/>
    <col min="13050" max="13050" width="4.140625" style="4" customWidth="1"/>
    <col min="13051" max="13052" width="11.5703125" style="4"/>
    <col min="13053" max="13053" width="6.140625" style="4" customWidth="1"/>
    <col min="13054" max="13054" width="11.5703125" style="4"/>
    <col min="13055" max="13055" width="5.140625" style="4" customWidth="1"/>
    <col min="13056" max="13057" width="11.5703125" style="4"/>
    <col min="13058" max="13058" width="10.7109375" style="4" customWidth="1"/>
    <col min="13059" max="13059" width="13" style="4" bestFit="1" customWidth="1"/>
    <col min="13060" max="13060" width="6.140625" style="4" customWidth="1"/>
    <col min="13061" max="13063" width="11.5703125" style="4"/>
    <col min="13064" max="13064" width="8.28515625" style="4" customWidth="1"/>
    <col min="13065" max="13065" width="8.42578125" style="4" customWidth="1"/>
    <col min="13066" max="13066" width="14.5703125" style="4" customWidth="1"/>
    <col min="13067" max="13300" width="11.5703125" style="4"/>
    <col min="13301" max="13301" width="3.42578125" style="4" customWidth="1"/>
    <col min="13302" max="13304" width="11.5703125" style="4"/>
    <col min="13305" max="13305" width="13.28515625" style="4" bestFit="1" customWidth="1"/>
    <col min="13306" max="13306" width="4.140625" style="4" customWidth="1"/>
    <col min="13307" max="13308" width="11.5703125" style="4"/>
    <col min="13309" max="13309" width="6.140625" style="4" customWidth="1"/>
    <col min="13310" max="13310" width="11.5703125" style="4"/>
    <col min="13311" max="13311" width="5.140625" style="4" customWidth="1"/>
    <col min="13312" max="13313" width="11.5703125" style="4"/>
    <col min="13314" max="13314" width="10.7109375" style="4" customWidth="1"/>
    <col min="13315" max="13315" width="13" style="4" bestFit="1" customWidth="1"/>
    <col min="13316" max="13316" width="6.140625" style="4" customWidth="1"/>
    <col min="13317" max="13319" width="11.5703125" style="4"/>
    <col min="13320" max="13320" width="8.28515625" style="4" customWidth="1"/>
    <col min="13321" max="13321" width="8.42578125" style="4" customWidth="1"/>
    <col min="13322" max="13322" width="14.5703125" style="4" customWidth="1"/>
    <col min="13323" max="13556" width="11.5703125" style="4"/>
    <col min="13557" max="13557" width="3.42578125" style="4" customWidth="1"/>
    <col min="13558" max="13560" width="11.5703125" style="4"/>
    <col min="13561" max="13561" width="13.28515625" style="4" bestFit="1" customWidth="1"/>
    <col min="13562" max="13562" width="4.140625" style="4" customWidth="1"/>
    <col min="13563" max="13564" width="11.5703125" style="4"/>
    <col min="13565" max="13565" width="6.140625" style="4" customWidth="1"/>
    <col min="13566" max="13566" width="11.5703125" style="4"/>
    <col min="13567" max="13567" width="5.140625" style="4" customWidth="1"/>
    <col min="13568" max="13569" width="11.5703125" style="4"/>
    <col min="13570" max="13570" width="10.7109375" style="4" customWidth="1"/>
    <col min="13571" max="13571" width="13" style="4" bestFit="1" customWidth="1"/>
    <col min="13572" max="13572" width="6.140625" style="4" customWidth="1"/>
    <col min="13573" max="13575" width="11.5703125" style="4"/>
    <col min="13576" max="13576" width="8.28515625" style="4" customWidth="1"/>
    <col min="13577" max="13577" width="8.42578125" style="4" customWidth="1"/>
    <col min="13578" max="13578" width="14.5703125" style="4" customWidth="1"/>
    <col min="13579" max="13812" width="11.5703125" style="4"/>
    <col min="13813" max="13813" width="3.42578125" style="4" customWidth="1"/>
    <col min="13814" max="13816" width="11.5703125" style="4"/>
    <col min="13817" max="13817" width="13.28515625" style="4" bestFit="1" customWidth="1"/>
    <col min="13818" max="13818" width="4.140625" style="4" customWidth="1"/>
    <col min="13819" max="13820" width="11.5703125" style="4"/>
    <col min="13821" max="13821" width="6.140625" style="4" customWidth="1"/>
    <col min="13822" max="13822" width="11.5703125" style="4"/>
    <col min="13823" max="13823" width="5.140625" style="4" customWidth="1"/>
    <col min="13824" max="13825" width="11.5703125" style="4"/>
    <col min="13826" max="13826" width="10.7109375" style="4" customWidth="1"/>
    <col min="13827" max="13827" width="13" style="4" bestFit="1" customWidth="1"/>
    <col min="13828" max="13828" width="6.140625" style="4" customWidth="1"/>
    <col min="13829" max="13831" width="11.5703125" style="4"/>
    <col min="13832" max="13832" width="8.28515625" style="4" customWidth="1"/>
    <col min="13833" max="13833" width="8.42578125" style="4" customWidth="1"/>
    <col min="13834" max="13834" width="14.5703125" style="4" customWidth="1"/>
    <col min="13835" max="14068" width="11.5703125" style="4"/>
    <col min="14069" max="14069" width="3.42578125" style="4" customWidth="1"/>
    <col min="14070" max="14072" width="11.5703125" style="4"/>
    <col min="14073" max="14073" width="13.28515625" style="4" bestFit="1" customWidth="1"/>
    <col min="14074" max="14074" width="4.140625" style="4" customWidth="1"/>
    <col min="14075" max="14076" width="11.5703125" style="4"/>
    <col min="14077" max="14077" width="6.140625" style="4" customWidth="1"/>
    <col min="14078" max="14078" width="11.5703125" style="4"/>
    <col min="14079" max="14079" width="5.140625" style="4" customWidth="1"/>
    <col min="14080" max="14081" width="11.5703125" style="4"/>
    <col min="14082" max="14082" width="10.7109375" style="4" customWidth="1"/>
    <col min="14083" max="14083" width="13" style="4" bestFit="1" customWidth="1"/>
    <col min="14084" max="14084" width="6.140625" style="4" customWidth="1"/>
    <col min="14085" max="14087" width="11.5703125" style="4"/>
    <col min="14088" max="14088" width="8.28515625" style="4" customWidth="1"/>
    <col min="14089" max="14089" width="8.42578125" style="4" customWidth="1"/>
    <col min="14090" max="14090" width="14.5703125" style="4" customWidth="1"/>
    <col min="14091" max="14324" width="11.5703125" style="4"/>
    <col min="14325" max="14325" width="3.42578125" style="4" customWidth="1"/>
    <col min="14326" max="14328" width="11.5703125" style="4"/>
    <col min="14329" max="14329" width="13.28515625" style="4" bestFit="1" customWidth="1"/>
    <col min="14330" max="14330" width="4.140625" style="4" customWidth="1"/>
    <col min="14331" max="14332" width="11.5703125" style="4"/>
    <col min="14333" max="14333" width="6.140625" style="4" customWidth="1"/>
    <col min="14334" max="14334" width="11.5703125" style="4"/>
    <col min="14335" max="14335" width="5.140625" style="4" customWidth="1"/>
    <col min="14336" max="14337" width="11.5703125" style="4"/>
    <col min="14338" max="14338" width="10.7109375" style="4" customWidth="1"/>
    <col min="14339" max="14339" width="13" style="4" bestFit="1" customWidth="1"/>
    <col min="14340" max="14340" width="6.140625" style="4" customWidth="1"/>
    <col min="14341" max="14343" width="11.5703125" style="4"/>
    <col min="14344" max="14344" width="8.28515625" style="4" customWidth="1"/>
    <col min="14345" max="14345" width="8.42578125" style="4" customWidth="1"/>
    <col min="14346" max="14346" width="14.5703125" style="4" customWidth="1"/>
    <col min="14347" max="14580" width="11.5703125" style="4"/>
    <col min="14581" max="14581" width="3.42578125" style="4" customWidth="1"/>
    <col min="14582" max="14584" width="11.5703125" style="4"/>
    <col min="14585" max="14585" width="13.28515625" style="4" bestFit="1" customWidth="1"/>
    <col min="14586" max="14586" width="4.140625" style="4" customWidth="1"/>
    <col min="14587" max="14588" width="11.5703125" style="4"/>
    <col min="14589" max="14589" width="6.140625" style="4" customWidth="1"/>
    <col min="14590" max="14590" width="11.5703125" style="4"/>
    <col min="14591" max="14591" width="5.140625" style="4" customWidth="1"/>
    <col min="14592" max="14593" width="11.5703125" style="4"/>
    <col min="14594" max="14594" width="10.7109375" style="4" customWidth="1"/>
    <col min="14595" max="14595" width="13" style="4" bestFit="1" customWidth="1"/>
    <col min="14596" max="14596" width="6.140625" style="4" customWidth="1"/>
    <col min="14597" max="14599" width="11.5703125" style="4"/>
    <col min="14600" max="14600" width="8.28515625" style="4" customWidth="1"/>
    <col min="14601" max="14601" width="8.42578125" style="4" customWidth="1"/>
    <col min="14602" max="14602" width="14.5703125" style="4" customWidth="1"/>
    <col min="14603" max="14836" width="11.5703125" style="4"/>
    <col min="14837" max="14837" width="3.42578125" style="4" customWidth="1"/>
    <col min="14838" max="14840" width="11.5703125" style="4"/>
    <col min="14841" max="14841" width="13.28515625" style="4" bestFit="1" customWidth="1"/>
    <col min="14842" max="14842" width="4.140625" style="4" customWidth="1"/>
    <col min="14843" max="14844" width="11.5703125" style="4"/>
    <col min="14845" max="14845" width="6.140625" style="4" customWidth="1"/>
    <col min="14846" max="14846" width="11.5703125" style="4"/>
    <col min="14847" max="14847" width="5.140625" style="4" customWidth="1"/>
    <col min="14848" max="14849" width="11.5703125" style="4"/>
    <col min="14850" max="14850" width="10.7109375" style="4" customWidth="1"/>
    <col min="14851" max="14851" width="13" style="4" bestFit="1" customWidth="1"/>
    <col min="14852" max="14852" width="6.140625" style="4" customWidth="1"/>
    <col min="14853" max="14855" width="11.5703125" style="4"/>
    <col min="14856" max="14856" width="8.28515625" style="4" customWidth="1"/>
    <col min="14857" max="14857" width="8.42578125" style="4" customWidth="1"/>
    <col min="14858" max="14858" width="14.5703125" style="4" customWidth="1"/>
    <col min="14859" max="15092" width="11.5703125" style="4"/>
    <col min="15093" max="15093" width="3.42578125" style="4" customWidth="1"/>
    <col min="15094" max="15096" width="11.5703125" style="4"/>
    <col min="15097" max="15097" width="13.28515625" style="4" bestFit="1" customWidth="1"/>
    <col min="15098" max="15098" width="4.140625" style="4" customWidth="1"/>
    <col min="15099" max="15100" width="11.5703125" style="4"/>
    <col min="15101" max="15101" width="6.140625" style="4" customWidth="1"/>
    <col min="15102" max="15102" width="11.5703125" style="4"/>
    <col min="15103" max="15103" width="5.140625" style="4" customWidth="1"/>
    <col min="15104" max="15105" width="11.5703125" style="4"/>
    <col min="15106" max="15106" width="10.7109375" style="4" customWidth="1"/>
    <col min="15107" max="15107" width="13" style="4" bestFit="1" customWidth="1"/>
    <col min="15108" max="15108" width="6.140625" style="4" customWidth="1"/>
    <col min="15109" max="15111" width="11.5703125" style="4"/>
    <col min="15112" max="15112" width="8.28515625" style="4" customWidth="1"/>
    <col min="15113" max="15113" width="8.42578125" style="4" customWidth="1"/>
    <col min="15114" max="15114" width="14.5703125" style="4" customWidth="1"/>
    <col min="15115" max="15348" width="11.5703125" style="4"/>
    <col min="15349" max="15349" width="3.42578125" style="4" customWidth="1"/>
    <col min="15350" max="15352" width="11.5703125" style="4"/>
    <col min="15353" max="15353" width="13.28515625" style="4" bestFit="1" customWidth="1"/>
    <col min="15354" max="15354" width="4.140625" style="4" customWidth="1"/>
    <col min="15355" max="15356" width="11.5703125" style="4"/>
    <col min="15357" max="15357" width="6.140625" style="4" customWidth="1"/>
    <col min="15358" max="15358" width="11.5703125" style="4"/>
    <col min="15359" max="15359" width="5.140625" style="4" customWidth="1"/>
    <col min="15360" max="15361" width="11.5703125" style="4"/>
    <col min="15362" max="15362" width="10.7109375" style="4" customWidth="1"/>
    <col min="15363" max="15363" width="13" style="4" bestFit="1" customWidth="1"/>
    <col min="15364" max="15364" width="6.140625" style="4" customWidth="1"/>
    <col min="15365" max="15367" width="11.5703125" style="4"/>
    <col min="15368" max="15368" width="8.28515625" style="4" customWidth="1"/>
    <col min="15369" max="15369" width="8.42578125" style="4" customWidth="1"/>
    <col min="15370" max="15370" width="14.5703125" style="4" customWidth="1"/>
    <col min="15371" max="15604" width="11.5703125" style="4"/>
    <col min="15605" max="15605" width="3.42578125" style="4" customWidth="1"/>
    <col min="15606" max="15608" width="11.5703125" style="4"/>
    <col min="15609" max="15609" width="13.28515625" style="4" bestFit="1" customWidth="1"/>
    <col min="15610" max="15610" width="4.140625" style="4" customWidth="1"/>
    <col min="15611" max="15612" width="11.5703125" style="4"/>
    <col min="15613" max="15613" width="6.140625" style="4" customWidth="1"/>
    <col min="15614" max="15614" width="11.5703125" style="4"/>
    <col min="15615" max="15615" width="5.140625" style="4" customWidth="1"/>
    <col min="15616" max="15617" width="11.5703125" style="4"/>
    <col min="15618" max="15618" width="10.7109375" style="4" customWidth="1"/>
    <col min="15619" max="15619" width="13" style="4" bestFit="1" customWidth="1"/>
    <col min="15620" max="15620" width="6.140625" style="4" customWidth="1"/>
    <col min="15621" max="15623" width="11.5703125" style="4"/>
    <col min="15624" max="15624" width="8.28515625" style="4" customWidth="1"/>
    <col min="15625" max="15625" width="8.42578125" style="4" customWidth="1"/>
    <col min="15626" max="15626" width="14.5703125" style="4" customWidth="1"/>
    <col min="15627" max="15860" width="11.5703125" style="4"/>
    <col min="15861" max="15861" width="3.42578125" style="4" customWidth="1"/>
    <col min="15862" max="15864" width="11.5703125" style="4"/>
    <col min="15865" max="15865" width="13.28515625" style="4" bestFit="1" customWidth="1"/>
    <col min="15866" max="15866" width="4.140625" style="4" customWidth="1"/>
    <col min="15867" max="15868" width="11.5703125" style="4"/>
    <col min="15869" max="15869" width="6.140625" style="4" customWidth="1"/>
    <col min="15870" max="15870" width="11.5703125" style="4"/>
    <col min="15871" max="15871" width="5.140625" style="4" customWidth="1"/>
    <col min="15872" max="15873" width="11.5703125" style="4"/>
    <col min="15874" max="15874" width="10.7109375" style="4" customWidth="1"/>
    <col min="15875" max="15875" width="13" style="4" bestFit="1" customWidth="1"/>
    <col min="15876" max="15876" width="6.140625" style="4" customWidth="1"/>
    <col min="15877" max="15879" width="11.5703125" style="4"/>
    <col min="15880" max="15880" width="8.28515625" style="4" customWidth="1"/>
    <col min="15881" max="15881" width="8.42578125" style="4" customWidth="1"/>
    <col min="15882" max="15882" width="14.5703125" style="4" customWidth="1"/>
    <col min="15883" max="16116" width="11.5703125" style="4"/>
    <col min="16117" max="16117" width="3.42578125" style="4" customWidth="1"/>
    <col min="16118" max="16120" width="11.5703125" style="4"/>
    <col min="16121" max="16121" width="13.28515625" style="4" bestFit="1" customWidth="1"/>
    <col min="16122" max="16122" width="4.140625" style="4" customWidth="1"/>
    <col min="16123" max="16124" width="11.5703125" style="4"/>
    <col min="16125" max="16125" width="6.140625" style="4" customWidth="1"/>
    <col min="16126" max="16126" width="11.5703125" style="4"/>
    <col min="16127" max="16127" width="5.140625" style="4" customWidth="1"/>
    <col min="16128" max="16129" width="11.5703125" style="4"/>
    <col min="16130" max="16130" width="10.7109375" style="4" customWidth="1"/>
    <col min="16131" max="16131" width="13" style="4" bestFit="1" customWidth="1"/>
    <col min="16132" max="16132" width="6.140625" style="4" customWidth="1"/>
    <col min="16133" max="16135" width="11.5703125" style="4"/>
    <col min="16136" max="16136" width="8.28515625" style="4" customWidth="1"/>
    <col min="16137" max="16137" width="8.42578125" style="4" customWidth="1"/>
    <col min="16138" max="16138" width="14.5703125" style="4" customWidth="1"/>
    <col min="16139" max="16384" width="11.5703125" style="4"/>
  </cols>
  <sheetData>
    <row r="1" spans="2:39" ht="34.15" customHeight="1" x14ac:dyDescent="0.2">
      <c r="B1" s="317" t="s">
        <v>158</v>
      </c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 t="s">
        <v>158</v>
      </c>
      <c r="T1" s="317"/>
      <c r="U1" s="317"/>
      <c r="V1" s="317"/>
      <c r="W1" s="317"/>
      <c r="X1" s="317"/>
      <c r="Y1" s="317"/>
      <c r="Z1" s="317"/>
      <c r="AA1" s="317"/>
      <c r="AB1" s="317"/>
      <c r="AC1" s="317"/>
      <c r="AD1" s="317"/>
      <c r="AE1" s="317"/>
      <c r="AF1" s="317"/>
      <c r="AG1" s="317"/>
      <c r="AH1" s="317"/>
      <c r="AI1" s="317"/>
      <c r="AJ1" s="317"/>
      <c r="AK1" s="317"/>
      <c r="AL1" s="317"/>
      <c r="AM1" s="317"/>
    </row>
    <row r="2" spans="2:39" ht="13.5" thickBot="1" x14ac:dyDescent="0.25"/>
    <row r="3" spans="2:39" ht="24" thickBot="1" x14ac:dyDescent="0.4">
      <c r="B3" s="233" t="s">
        <v>156</v>
      </c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5"/>
      <c r="O3" s="233" t="s">
        <v>156</v>
      </c>
      <c r="P3" s="234"/>
      <c r="Q3" s="234"/>
      <c r="R3" s="234"/>
      <c r="S3" s="234"/>
      <c r="T3" s="234"/>
      <c r="U3" s="234"/>
      <c r="V3" s="234"/>
      <c r="W3" s="234"/>
      <c r="X3" s="234"/>
      <c r="Y3" s="234"/>
      <c r="Z3" s="235"/>
      <c r="AB3" s="318" t="s">
        <v>156</v>
      </c>
      <c r="AC3" s="318"/>
      <c r="AD3" s="318"/>
      <c r="AE3" s="318"/>
      <c r="AF3" s="318"/>
      <c r="AG3" s="318"/>
      <c r="AH3" s="318"/>
      <c r="AI3" s="318"/>
      <c r="AJ3" s="318"/>
      <c r="AK3" s="318"/>
      <c r="AL3" s="318"/>
      <c r="AM3" s="318"/>
    </row>
    <row r="4" spans="2:39" ht="13.15" customHeight="1" x14ac:dyDescent="0.2">
      <c r="B4" s="236" t="e">
        <f>ADMINISTRACIÓN!#REF!</f>
        <v>#REF!</v>
      </c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8"/>
      <c r="O4" s="305" t="str">
        <f>'SERVICIOS GENERALES'!A11</f>
        <v xml:space="preserve">SERVICIOS GENERALES 
ASEO Y CAFETERIA </v>
      </c>
      <c r="P4" s="306"/>
      <c r="Q4" s="306"/>
      <c r="R4" s="306"/>
      <c r="S4" s="306"/>
      <c r="T4" s="306"/>
      <c r="U4" s="306"/>
      <c r="V4" s="306"/>
      <c r="W4" s="306"/>
      <c r="X4" s="306"/>
      <c r="Y4" s="306"/>
      <c r="Z4" s="307"/>
      <c r="AB4" s="236" t="str">
        <f>'TIENDA CORONA'!A11</f>
        <v xml:space="preserve">TIENDA CORONA </v>
      </c>
      <c r="AC4" s="237"/>
      <c r="AD4" s="237"/>
      <c r="AE4" s="237"/>
      <c r="AF4" s="237"/>
      <c r="AG4" s="237"/>
      <c r="AH4" s="237"/>
      <c r="AI4" s="237"/>
      <c r="AJ4" s="237"/>
      <c r="AK4" s="237"/>
      <c r="AL4" s="237"/>
      <c r="AM4" s="238"/>
    </row>
    <row r="5" spans="2:39" ht="16.149999999999999" customHeight="1" thickBot="1" x14ac:dyDescent="0.25">
      <c r="B5" s="239"/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241"/>
      <c r="O5" s="308"/>
      <c r="P5" s="309"/>
      <c r="Q5" s="309"/>
      <c r="R5" s="309"/>
      <c r="S5" s="309"/>
      <c r="T5" s="309"/>
      <c r="U5" s="309"/>
      <c r="V5" s="309"/>
      <c r="W5" s="309"/>
      <c r="X5" s="309"/>
      <c r="Y5" s="309"/>
      <c r="Z5" s="310"/>
      <c r="AB5" s="239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1"/>
    </row>
    <row r="6" spans="2:39" ht="16.149999999999999" customHeight="1" thickBot="1" x14ac:dyDescent="0.25">
      <c r="B6" s="287" t="s">
        <v>145</v>
      </c>
      <c r="C6" s="288"/>
      <c r="D6" s="288"/>
      <c r="E6" s="289"/>
      <c r="F6" s="5"/>
      <c r="G6" s="287" t="s">
        <v>146</v>
      </c>
      <c r="H6" s="288"/>
      <c r="I6" s="288"/>
      <c r="J6" s="289"/>
      <c r="K6" s="11"/>
      <c r="L6" s="287" t="s">
        <v>147</v>
      </c>
      <c r="M6" s="289"/>
      <c r="O6" s="242" t="s">
        <v>145</v>
      </c>
      <c r="P6" s="243"/>
      <c r="Q6" s="243"/>
      <c r="R6" s="244"/>
      <c r="S6" s="5"/>
      <c r="T6" s="242" t="s">
        <v>146</v>
      </c>
      <c r="U6" s="243"/>
      <c r="V6" s="243"/>
      <c r="W6" s="244"/>
      <c r="X6" s="11"/>
      <c r="Y6" s="245" t="s">
        <v>147</v>
      </c>
      <c r="Z6" s="246"/>
      <c r="AB6" s="242" t="s">
        <v>145</v>
      </c>
      <c r="AC6" s="243"/>
      <c r="AD6" s="243"/>
      <c r="AE6" s="244"/>
      <c r="AF6" s="5"/>
      <c r="AG6" s="242" t="s">
        <v>146</v>
      </c>
      <c r="AH6" s="243"/>
      <c r="AI6" s="243"/>
      <c r="AJ6" s="244"/>
      <c r="AK6" s="11"/>
      <c r="AL6" s="245" t="s">
        <v>147</v>
      </c>
      <c r="AM6" s="246"/>
    </row>
    <row r="7" spans="2:39" ht="15" customHeight="1" x14ac:dyDescent="0.2">
      <c r="B7" s="290" t="s">
        <v>149</v>
      </c>
      <c r="C7" s="291"/>
      <c r="D7" s="292"/>
      <c r="E7" s="22">
        <f>COUNTIF(ADMINISTRACIÓN!$E$11:$E$1955,"biologico")</f>
        <v>2</v>
      </c>
      <c r="F7" s="5"/>
      <c r="G7" s="290" t="s">
        <v>141</v>
      </c>
      <c r="H7" s="291"/>
      <c r="I7" s="292"/>
      <c r="J7" s="23">
        <f>COUNTIF(ADMINISTRACIÓN!$V$11:$V$1955,"extremo")</f>
        <v>0</v>
      </c>
      <c r="K7" s="11"/>
      <c r="L7" s="27" t="s">
        <v>141</v>
      </c>
      <c r="M7" s="23">
        <f>COUNTIF(ADMINISTRACIÓN!$AE$11:$AE$1955,"extremo")</f>
        <v>0</v>
      </c>
      <c r="O7" s="247" t="s">
        <v>149</v>
      </c>
      <c r="P7" s="248"/>
      <c r="Q7" s="248"/>
      <c r="R7" s="22">
        <f>COUNTIF('SERVICIOS GENERALES'!$E$11:$E$1488,"biologico")</f>
        <v>4</v>
      </c>
      <c r="S7" s="5"/>
      <c r="T7" s="247" t="s">
        <v>141</v>
      </c>
      <c r="U7" s="248"/>
      <c r="V7" s="248"/>
      <c r="W7" s="23">
        <f>COUNTIF('SERVICIOS GENERALES'!$V$11:$V$1488,"extremo")</f>
        <v>0</v>
      </c>
      <c r="X7" s="11"/>
      <c r="Y7" s="27" t="s">
        <v>141</v>
      </c>
      <c r="Z7" s="23">
        <f>COUNTIF('SERVICIOS GENERALES'!$AE$11:$AE$1488,"extremo")</f>
        <v>0</v>
      </c>
      <c r="AB7" s="247" t="s">
        <v>149</v>
      </c>
      <c r="AC7" s="248"/>
      <c r="AD7" s="248"/>
      <c r="AE7" s="22">
        <f>COUNTIF('TIENDA CORONA'!$E$11:$E$1512,"biologico")</f>
        <v>2</v>
      </c>
      <c r="AF7" s="5"/>
      <c r="AG7" s="247" t="s">
        <v>141</v>
      </c>
      <c r="AH7" s="248"/>
      <c r="AI7" s="248"/>
      <c r="AJ7" s="23">
        <f>COUNTIF('TIENDA CORONA'!$V$11:$V$1512,"extremo")</f>
        <v>0</v>
      </c>
      <c r="AK7" s="11"/>
      <c r="AL7" s="27" t="s">
        <v>141</v>
      </c>
      <c r="AM7" s="23">
        <f>COUNTIF('TIENDA CORONA'!$AE$11:$AE$1512,"extremo")</f>
        <v>0</v>
      </c>
    </row>
    <row r="8" spans="2:39" ht="15" customHeight="1" x14ac:dyDescent="0.2">
      <c r="B8" s="293" t="s">
        <v>150</v>
      </c>
      <c r="C8" s="294"/>
      <c r="D8" s="295"/>
      <c r="E8" s="22">
        <f>COUNTIF(ADMINISTRACIÓN!$E$11:$E$1955,"fisico")</f>
        <v>4</v>
      </c>
      <c r="F8" s="5"/>
      <c r="G8" s="293" t="s">
        <v>142</v>
      </c>
      <c r="H8" s="294"/>
      <c r="I8" s="295"/>
      <c r="J8" s="24">
        <f>COUNTIF(ADMINISTRACIÓN!$V$11:$V$1955,"alto")</f>
        <v>1</v>
      </c>
      <c r="K8" s="11"/>
      <c r="L8" s="28" t="s">
        <v>142</v>
      </c>
      <c r="M8" s="24">
        <f>COUNTIF(ADMINISTRACIÓN!$AE$11:$AE$1955,"alto")</f>
        <v>1</v>
      </c>
      <c r="O8" s="225" t="s">
        <v>150</v>
      </c>
      <c r="P8" s="226"/>
      <c r="Q8" s="226"/>
      <c r="R8" s="22">
        <f>COUNTIF('SERVICIOS GENERALES'!$E$11:$E$1488,"fisico")</f>
        <v>3</v>
      </c>
      <c r="S8" s="5"/>
      <c r="T8" s="225" t="s">
        <v>142</v>
      </c>
      <c r="U8" s="226"/>
      <c r="V8" s="226"/>
      <c r="W8" s="24">
        <f>COUNTIF('SERVICIOS GENERALES'!$V$11:$V$1488,"alto")</f>
        <v>1</v>
      </c>
      <c r="X8" s="11"/>
      <c r="Y8" s="28" t="s">
        <v>142</v>
      </c>
      <c r="Z8" s="24">
        <f>COUNTIF('SERVICIOS GENERALES'!$AE$11:$AE$1488,"alto")</f>
        <v>1</v>
      </c>
      <c r="AB8" s="225" t="s">
        <v>150</v>
      </c>
      <c r="AC8" s="226"/>
      <c r="AD8" s="226"/>
      <c r="AE8" s="22">
        <f>COUNTIF('TIENDA CORONA'!$E$11:$E$1512,"fisico")</f>
        <v>3</v>
      </c>
      <c r="AF8" s="5"/>
      <c r="AG8" s="225" t="s">
        <v>142</v>
      </c>
      <c r="AH8" s="226"/>
      <c r="AI8" s="226"/>
      <c r="AJ8" s="24">
        <f>COUNTIF('TIENDA CORONA'!$V$11:$V$1512,"alto")</f>
        <v>3</v>
      </c>
      <c r="AK8" s="11"/>
      <c r="AL8" s="28" t="s">
        <v>142</v>
      </c>
      <c r="AM8" s="24">
        <f>COUNTIF('TIENDA CORONA'!$AE$11:$AE$1512,"alto")</f>
        <v>3</v>
      </c>
    </row>
    <row r="9" spans="2:39" ht="15" customHeight="1" x14ac:dyDescent="0.2">
      <c r="B9" s="293" t="s">
        <v>151</v>
      </c>
      <c r="C9" s="294"/>
      <c r="D9" s="295"/>
      <c r="E9" s="22">
        <f>COUNTIF(ADMINISTRACIÓN!$E$11:$E$1955,"quimico")</f>
        <v>0</v>
      </c>
      <c r="F9" s="5"/>
      <c r="G9" s="293" t="s">
        <v>143</v>
      </c>
      <c r="H9" s="294"/>
      <c r="I9" s="295"/>
      <c r="J9" s="25">
        <f>COUNTIF(ADMINISTRACIÓN!$V$11:$V$1955,"moderado")</f>
        <v>10</v>
      </c>
      <c r="K9" s="11"/>
      <c r="L9" s="28" t="s">
        <v>143</v>
      </c>
      <c r="M9" s="25">
        <f>COUNTIF(ADMINISTRACIÓN!$AE$11:$AE$1955,"moderado")</f>
        <v>10</v>
      </c>
      <c r="O9" s="225" t="s">
        <v>151</v>
      </c>
      <c r="P9" s="226"/>
      <c r="Q9" s="226"/>
      <c r="R9" s="22">
        <f>COUNTIF('SERVICIOS GENERALES'!$E$11:$E$1488,"quimico")</f>
        <v>2</v>
      </c>
      <c r="S9" s="5"/>
      <c r="T9" s="225" t="s">
        <v>143</v>
      </c>
      <c r="U9" s="226"/>
      <c r="V9" s="226"/>
      <c r="W9" s="25">
        <f>COUNTIF('SERVICIOS GENERALES'!$V$11:$V$1488,"moderado")</f>
        <v>19</v>
      </c>
      <c r="X9" s="11"/>
      <c r="Y9" s="28" t="s">
        <v>143</v>
      </c>
      <c r="Z9" s="25">
        <f>COUNTIF('SERVICIOS GENERALES'!$AE$11:$AE$1488,"moderado")</f>
        <v>19</v>
      </c>
      <c r="AB9" s="225" t="s">
        <v>151</v>
      </c>
      <c r="AC9" s="226"/>
      <c r="AD9" s="226"/>
      <c r="AE9" s="22">
        <f>COUNTIF('TIENDA CORONA'!$E$11:$E$1512,"quimico")</f>
        <v>2</v>
      </c>
      <c r="AF9" s="5"/>
      <c r="AG9" s="225" t="s">
        <v>143</v>
      </c>
      <c r="AH9" s="226"/>
      <c r="AI9" s="226"/>
      <c r="AJ9" s="25">
        <f>COUNTIF('TIENDA CORONA'!$V$11:$V$1512,"moderado")</f>
        <v>25</v>
      </c>
      <c r="AK9" s="11"/>
      <c r="AL9" s="28" t="s">
        <v>143</v>
      </c>
      <c r="AM9" s="25">
        <f>COUNTIF('TIENDA CORONA'!$AE$11:$AE$1512,"moderado")</f>
        <v>24</v>
      </c>
    </row>
    <row r="10" spans="2:39" ht="15" customHeight="1" x14ac:dyDescent="0.2">
      <c r="B10" s="293" t="s">
        <v>152</v>
      </c>
      <c r="C10" s="294"/>
      <c r="D10" s="295"/>
      <c r="E10" s="22">
        <f>COUNTIF(ADMINISTRACIÓN!$E$11:$E$1955,"psicosocial")</f>
        <v>5</v>
      </c>
      <c r="F10" s="5"/>
      <c r="G10" s="293" t="s">
        <v>144</v>
      </c>
      <c r="H10" s="294"/>
      <c r="I10" s="295"/>
      <c r="J10" s="26">
        <f>COUNTIF(ADMINISTRACIÓN!$V$11:$V$1955,"bajo")</f>
        <v>12</v>
      </c>
      <c r="K10" s="11"/>
      <c r="L10" s="28" t="s">
        <v>144</v>
      </c>
      <c r="M10" s="26">
        <f>COUNTIF(ADMINISTRACIÓN!$AE$11:$AE$1955,"bajo")</f>
        <v>12</v>
      </c>
      <c r="O10" s="225" t="s">
        <v>152</v>
      </c>
      <c r="P10" s="226"/>
      <c r="Q10" s="226"/>
      <c r="R10" s="22">
        <f>COUNTIF('SERVICIOS GENERALES'!$E$11:$E$1488,"psicosocial")</f>
        <v>5</v>
      </c>
      <c r="S10" s="5"/>
      <c r="T10" s="225" t="s">
        <v>144</v>
      </c>
      <c r="U10" s="226"/>
      <c r="V10" s="226"/>
      <c r="W10" s="26">
        <f>COUNTIF('SERVICIOS GENERALES'!$V$11:$V$1488,"bajo")</f>
        <v>4</v>
      </c>
      <c r="X10" s="11"/>
      <c r="Y10" s="28" t="s">
        <v>144</v>
      </c>
      <c r="Z10" s="26">
        <f>COUNTIF('SERVICIOS GENERALES'!$AE$11:$AE$1488,"bajo")</f>
        <v>4</v>
      </c>
      <c r="AB10" s="225" t="s">
        <v>152</v>
      </c>
      <c r="AC10" s="226"/>
      <c r="AD10" s="226"/>
      <c r="AE10" s="22">
        <f>COUNTIF('TIENDA CORONA'!$E$11:$E$1512,"psicosocial")</f>
        <v>5</v>
      </c>
      <c r="AF10" s="5"/>
      <c r="AG10" s="225" t="s">
        <v>144</v>
      </c>
      <c r="AH10" s="226"/>
      <c r="AI10" s="226"/>
      <c r="AJ10" s="26">
        <f>COUNTIF('TIENDA CORONA'!$V$11:$V$1512,"bajo")</f>
        <v>5</v>
      </c>
      <c r="AK10" s="11"/>
      <c r="AL10" s="28" t="s">
        <v>144</v>
      </c>
      <c r="AM10" s="26">
        <f>COUNTIF('TIENDA CORONA'!$AE$11:$AE$1512,"bajo")</f>
        <v>6</v>
      </c>
    </row>
    <row r="11" spans="2:39" ht="15" customHeight="1" thickBot="1" x14ac:dyDescent="0.25">
      <c r="B11" s="293" t="s">
        <v>153</v>
      </c>
      <c r="C11" s="294"/>
      <c r="D11" s="295"/>
      <c r="E11" s="22">
        <f>COUNTIF(ADMINISTRACIÓN!$E$11:$E$1955,"biomecanico")</f>
        <v>3</v>
      </c>
      <c r="F11" s="5"/>
      <c r="G11" s="296" t="s">
        <v>29</v>
      </c>
      <c r="H11" s="297"/>
      <c r="I11" s="298"/>
      <c r="J11" s="12">
        <f>SUM(J7:J10)</f>
        <v>23</v>
      </c>
      <c r="K11" s="13"/>
      <c r="L11" s="14" t="s">
        <v>29</v>
      </c>
      <c r="M11" s="15">
        <f>SUM(M7:M10)</f>
        <v>23</v>
      </c>
      <c r="O11" s="225" t="s">
        <v>153</v>
      </c>
      <c r="P11" s="226"/>
      <c r="Q11" s="226"/>
      <c r="R11" s="22">
        <f>COUNTIF('SERVICIOS GENERALES'!$E$11:$E$1488,"biomecanico")</f>
        <v>5</v>
      </c>
      <c r="S11" s="5"/>
      <c r="T11" s="227" t="s">
        <v>29</v>
      </c>
      <c r="U11" s="228"/>
      <c r="V11" s="228"/>
      <c r="W11" s="12">
        <f>SUM(W7:W10)</f>
        <v>24</v>
      </c>
      <c r="X11" s="13"/>
      <c r="Y11" s="14" t="s">
        <v>29</v>
      </c>
      <c r="Z11" s="15">
        <f>SUM(Z7:Z10)</f>
        <v>24</v>
      </c>
      <c r="AB11" s="225" t="s">
        <v>153</v>
      </c>
      <c r="AC11" s="226"/>
      <c r="AD11" s="226"/>
      <c r="AE11" s="22">
        <f>COUNTIF('TIENDA CORONA'!$E$11:$E$1512,"biomecanico")</f>
        <v>4</v>
      </c>
      <c r="AF11" s="5"/>
      <c r="AG11" s="227" t="s">
        <v>29</v>
      </c>
      <c r="AH11" s="228"/>
      <c r="AI11" s="228"/>
      <c r="AJ11" s="12">
        <f>SUM(AJ7:AJ10)</f>
        <v>33</v>
      </c>
      <c r="AK11" s="13"/>
      <c r="AL11" s="14" t="s">
        <v>29</v>
      </c>
      <c r="AM11" s="15">
        <f>SUM(AM7:AM10)</f>
        <v>33</v>
      </c>
    </row>
    <row r="12" spans="2:39" ht="26.45" customHeight="1" x14ac:dyDescent="0.2">
      <c r="B12" s="293" t="s">
        <v>154</v>
      </c>
      <c r="C12" s="294"/>
      <c r="D12" s="295"/>
      <c r="E12" s="22">
        <f>COUNTIF(ADMINISTRACIÓN!$E$11:$E$1955,"CONDICIONES_DE_SEGURIDAD")</f>
        <v>8</v>
      </c>
      <c r="F12" s="6"/>
      <c r="G12" s="16"/>
      <c r="H12" s="16"/>
      <c r="I12" s="16"/>
      <c r="J12" s="16"/>
      <c r="K12" s="17"/>
      <c r="L12" s="17"/>
      <c r="M12" s="18"/>
      <c r="O12" s="225" t="s">
        <v>154</v>
      </c>
      <c r="P12" s="226"/>
      <c r="Q12" s="226"/>
      <c r="R12" s="22">
        <f>COUNTIF(ADMINISTRACIÓN!$E$11:$E$1955,"CONDICIONES_DE_SEGURIDAD")</f>
        <v>8</v>
      </c>
      <c r="S12" s="6"/>
      <c r="T12" s="16"/>
      <c r="U12" s="16"/>
      <c r="V12" s="16"/>
      <c r="W12" s="16"/>
      <c r="X12" s="17"/>
      <c r="Y12" s="17"/>
      <c r="Z12" s="18"/>
      <c r="AB12" s="225" t="s">
        <v>154</v>
      </c>
      <c r="AC12" s="226"/>
      <c r="AD12" s="226"/>
      <c r="AE12" s="22">
        <f>COUNTIF('TIENDA CORONA'!$E$11:$E$1512,"CONDICIONES_DE_SEGURIDAD")</f>
        <v>16</v>
      </c>
      <c r="AF12" s="6"/>
      <c r="AG12" s="16"/>
      <c r="AH12" s="16"/>
      <c r="AI12" s="16"/>
      <c r="AJ12" s="16"/>
      <c r="AK12" s="17"/>
      <c r="AL12" s="17"/>
      <c r="AM12" s="18"/>
    </row>
    <row r="13" spans="2:39" ht="15" customHeight="1" thickBot="1" x14ac:dyDescent="0.25">
      <c r="B13" s="299" t="s">
        <v>155</v>
      </c>
      <c r="C13" s="300"/>
      <c r="D13" s="301"/>
      <c r="E13" s="22">
        <f>COUNTIF(ADMINISTRACIÓN!$E$11:$E$1955,"FENOMENOS_NATURALES")</f>
        <v>0</v>
      </c>
      <c r="F13" s="5"/>
      <c r="G13" s="5"/>
      <c r="H13" s="5"/>
      <c r="I13" s="5"/>
      <c r="J13" s="5"/>
      <c r="K13" s="11"/>
      <c r="L13" s="11"/>
      <c r="M13" s="19"/>
      <c r="O13" s="229" t="s">
        <v>155</v>
      </c>
      <c r="P13" s="230"/>
      <c r="Q13" s="230"/>
      <c r="R13" s="22">
        <f>COUNTIF('SERVICIOS GENERALES'!$E$11:$E$1488,"FENOMENOS_NATURALES")</f>
        <v>0</v>
      </c>
      <c r="S13" s="5"/>
      <c r="T13" s="5"/>
      <c r="U13" s="5"/>
      <c r="V13" s="5"/>
      <c r="W13" s="5"/>
      <c r="X13" s="11"/>
      <c r="Y13" s="11"/>
      <c r="Z13" s="19"/>
      <c r="AB13" s="229" t="s">
        <v>155</v>
      </c>
      <c r="AC13" s="230"/>
      <c r="AD13" s="230"/>
      <c r="AE13" s="22">
        <f>COUNTIF('TIENDA CORONA'!$E$11:$E$1512,"FENOMENOS_NATURALES")</f>
        <v>0</v>
      </c>
      <c r="AF13" s="5"/>
      <c r="AG13" s="5"/>
      <c r="AH13" s="5"/>
      <c r="AI13" s="5"/>
      <c r="AJ13" s="5"/>
      <c r="AK13" s="11"/>
      <c r="AL13" s="11"/>
      <c r="AM13" s="19"/>
    </row>
    <row r="14" spans="2:39" ht="15" customHeight="1" thickBot="1" x14ac:dyDescent="0.25">
      <c r="B14" s="302" t="s">
        <v>29</v>
      </c>
      <c r="C14" s="303"/>
      <c r="D14" s="304"/>
      <c r="E14" s="20">
        <f>SUM(E7:E13)</f>
        <v>22</v>
      </c>
      <c r="F14" s="5"/>
      <c r="G14" s="5"/>
      <c r="H14" s="5"/>
      <c r="I14" s="5"/>
      <c r="J14" s="5"/>
      <c r="K14" s="11"/>
      <c r="L14" s="11"/>
      <c r="M14" s="19"/>
      <c r="O14" s="231" t="s">
        <v>29</v>
      </c>
      <c r="P14" s="232"/>
      <c r="Q14" s="232"/>
      <c r="R14" s="20">
        <f>SUM(R7:R13)</f>
        <v>27</v>
      </c>
      <c r="S14" s="5"/>
      <c r="T14" s="5"/>
      <c r="U14" s="5"/>
      <c r="V14" s="5"/>
      <c r="W14" s="5"/>
      <c r="X14" s="11"/>
      <c r="Y14" s="11"/>
      <c r="Z14" s="19"/>
      <c r="AB14" s="231" t="s">
        <v>29</v>
      </c>
      <c r="AC14" s="232"/>
      <c r="AD14" s="232"/>
      <c r="AE14" s="20">
        <f>SUM(AE7:AE13)</f>
        <v>32</v>
      </c>
      <c r="AF14" s="5"/>
      <c r="AG14" s="5"/>
      <c r="AH14" s="5"/>
      <c r="AI14" s="5"/>
      <c r="AJ14" s="5"/>
      <c r="AK14" s="11"/>
      <c r="AL14" s="11"/>
      <c r="AM14" s="19"/>
    </row>
    <row r="15" spans="2:39" ht="15.6" customHeight="1" x14ac:dyDescent="0.2">
      <c r="B15" s="6"/>
      <c r="C15" s="5"/>
      <c r="D15" s="5"/>
      <c r="E15" s="5"/>
      <c r="F15" s="5"/>
      <c r="G15" s="5"/>
      <c r="H15" s="5"/>
      <c r="I15" s="5"/>
      <c r="J15" s="5"/>
      <c r="K15" s="11"/>
      <c r="L15" s="11"/>
      <c r="M15" s="19"/>
      <c r="O15" s="6"/>
      <c r="P15" s="5"/>
      <c r="Q15" s="5"/>
      <c r="R15" s="5"/>
      <c r="S15" s="5"/>
      <c r="T15" s="5"/>
      <c r="U15" s="5"/>
      <c r="V15" s="5"/>
      <c r="W15" s="5"/>
      <c r="X15" s="11"/>
      <c r="Y15" s="11"/>
      <c r="Z15" s="19"/>
      <c r="AB15" s="6"/>
      <c r="AC15" s="5"/>
      <c r="AD15" s="5"/>
      <c r="AE15" s="5"/>
      <c r="AF15" s="5"/>
      <c r="AG15" s="5"/>
      <c r="AH15" s="5"/>
      <c r="AI15" s="5"/>
      <c r="AJ15" s="5"/>
      <c r="AK15" s="11"/>
      <c r="AL15" s="11"/>
      <c r="AM15" s="19"/>
    </row>
    <row r="16" spans="2:39" ht="15.6" customHeight="1" x14ac:dyDescent="0.2">
      <c r="B16" s="6"/>
      <c r="C16" s="5"/>
      <c r="D16" s="5"/>
      <c r="E16" s="5"/>
      <c r="F16" s="5"/>
      <c r="G16" s="5"/>
      <c r="H16" s="5"/>
      <c r="I16" s="5"/>
      <c r="J16" s="5"/>
      <c r="K16" s="11"/>
      <c r="L16" s="11"/>
      <c r="M16" s="19"/>
      <c r="O16" s="6"/>
      <c r="P16" s="5"/>
      <c r="Q16" s="5"/>
      <c r="R16" s="5"/>
      <c r="S16" s="5"/>
      <c r="T16" s="5"/>
      <c r="U16" s="5"/>
      <c r="V16" s="5"/>
      <c r="W16" s="5"/>
      <c r="X16" s="11"/>
      <c r="Y16" s="11"/>
      <c r="Z16" s="19"/>
      <c r="AB16" s="6"/>
      <c r="AC16" s="5"/>
      <c r="AD16" s="5"/>
      <c r="AE16" s="5"/>
      <c r="AF16" s="5"/>
      <c r="AG16" s="5"/>
      <c r="AH16" s="5"/>
      <c r="AI16" s="5"/>
      <c r="AJ16" s="5"/>
      <c r="AK16" s="11"/>
      <c r="AL16" s="11"/>
      <c r="AM16" s="19"/>
    </row>
    <row r="17" spans="2:39" ht="15.6" customHeight="1" x14ac:dyDescent="0.2">
      <c r="B17" s="6"/>
      <c r="C17" s="5"/>
      <c r="D17" s="5"/>
      <c r="E17" s="5"/>
      <c r="F17" s="5"/>
      <c r="G17" s="5"/>
      <c r="H17" s="5"/>
      <c r="I17" s="5"/>
      <c r="J17" s="5"/>
      <c r="K17" s="11"/>
      <c r="L17" s="11"/>
      <c r="M17" s="19"/>
      <c r="O17" s="6"/>
      <c r="P17" s="5"/>
      <c r="Q17" s="5"/>
      <c r="R17" s="5"/>
      <c r="S17" s="5"/>
      <c r="T17" s="5"/>
      <c r="U17" s="5"/>
      <c r="V17" s="5"/>
      <c r="W17" s="5"/>
      <c r="X17" s="11"/>
      <c r="Y17" s="11"/>
      <c r="Z17" s="19"/>
      <c r="AB17" s="6"/>
      <c r="AC17" s="5"/>
      <c r="AD17" s="5"/>
      <c r="AE17" s="5"/>
      <c r="AF17" s="5"/>
      <c r="AG17" s="5"/>
      <c r="AH17" s="5"/>
      <c r="AI17" s="5"/>
      <c r="AJ17" s="5"/>
      <c r="AK17" s="11"/>
      <c r="AL17" s="11"/>
      <c r="AM17" s="19"/>
    </row>
    <row r="18" spans="2:39" ht="15.6" customHeight="1" x14ac:dyDescent="0.2">
      <c r="B18" s="6"/>
      <c r="C18" s="5"/>
      <c r="D18" s="5"/>
      <c r="E18" s="5"/>
      <c r="F18" s="5"/>
      <c r="G18" s="5"/>
      <c r="H18" s="5"/>
      <c r="I18" s="5"/>
      <c r="J18" s="5"/>
      <c r="K18" s="11"/>
      <c r="L18" s="11"/>
      <c r="M18" s="19"/>
      <c r="O18" s="6"/>
      <c r="P18" s="5"/>
      <c r="Q18" s="5"/>
      <c r="R18" s="5"/>
      <c r="S18" s="5"/>
      <c r="T18" s="5"/>
      <c r="U18" s="5"/>
      <c r="V18" s="5"/>
      <c r="W18" s="5"/>
      <c r="X18" s="11"/>
      <c r="Y18" s="11"/>
      <c r="Z18" s="19"/>
      <c r="AB18" s="6"/>
      <c r="AC18" s="5"/>
      <c r="AD18" s="5"/>
      <c r="AE18" s="5"/>
      <c r="AF18" s="5"/>
      <c r="AG18" s="5"/>
      <c r="AH18" s="5"/>
      <c r="AI18" s="5"/>
      <c r="AJ18" s="5"/>
      <c r="AK18" s="11"/>
      <c r="AL18" s="11"/>
      <c r="AM18" s="19"/>
    </row>
    <row r="19" spans="2:39" ht="16.149999999999999" customHeight="1" x14ac:dyDescent="0.2">
      <c r="B19" s="6"/>
      <c r="C19" s="5"/>
      <c r="D19" s="5"/>
      <c r="E19" s="5"/>
      <c r="F19" s="5"/>
      <c r="G19" s="5"/>
      <c r="H19" s="5"/>
      <c r="I19" s="5"/>
      <c r="J19" s="5"/>
      <c r="K19" s="11"/>
      <c r="L19" s="11"/>
      <c r="M19" s="19"/>
      <c r="O19" s="6"/>
      <c r="P19" s="5"/>
      <c r="Q19" s="5"/>
      <c r="R19" s="5"/>
      <c r="S19" s="5"/>
      <c r="T19" s="5"/>
      <c r="U19" s="5"/>
      <c r="V19" s="5"/>
      <c r="W19" s="5"/>
      <c r="X19" s="11"/>
      <c r="Y19" s="11"/>
      <c r="Z19" s="19"/>
      <c r="AB19" s="6"/>
      <c r="AC19" s="5"/>
      <c r="AD19" s="5"/>
      <c r="AE19" s="5"/>
      <c r="AF19" s="5"/>
      <c r="AG19" s="5"/>
      <c r="AH19" s="5"/>
      <c r="AI19" s="5"/>
      <c r="AJ19" s="5"/>
      <c r="AK19" s="11"/>
      <c r="AL19" s="11"/>
      <c r="AM19" s="19"/>
    </row>
    <row r="20" spans="2:39" ht="16.149999999999999" customHeight="1" x14ac:dyDescent="0.2">
      <c r="B20" s="6"/>
      <c r="C20" s="5"/>
      <c r="D20" s="5"/>
      <c r="E20" s="5"/>
      <c r="F20" s="5"/>
      <c r="G20" s="5"/>
      <c r="H20" s="5"/>
      <c r="I20" s="5"/>
      <c r="J20" s="5"/>
      <c r="K20" s="11"/>
      <c r="L20" s="11"/>
      <c r="M20" s="19"/>
      <c r="O20" s="6"/>
      <c r="P20" s="5"/>
      <c r="Q20" s="5"/>
      <c r="R20" s="5"/>
      <c r="S20" s="5"/>
      <c r="T20" s="5"/>
      <c r="U20" s="5"/>
      <c r="V20" s="5"/>
      <c r="W20" s="5"/>
      <c r="X20" s="11"/>
      <c r="Y20" s="11"/>
      <c r="Z20" s="19"/>
      <c r="AB20" s="6"/>
      <c r="AC20" s="5"/>
      <c r="AD20" s="5"/>
      <c r="AE20" s="5"/>
      <c r="AF20" s="5"/>
      <c r="AG20" s="5"/>
      <c r="AH20" s="5"/>
      <c r="AI20" s="5"/>
      <c r="AJ20" s="5"/>
      <c r="AK20" s="11"/>
      <c r="AL20" s="11"/>
      <c r="AM20" s="19"/>
    </row>
    <row r="21" spans="2:39" x14ac:dyDescent="0.2">
      <c r="B21" s="6"/>
      <c r="C21" s="5"/>
      <c r="D21" s="5"/>
      <c r="E21" s="5"/>
      <c r="F21" s="5"/>
      <c r="G21" s="5"/>
      <c r="H21" s="5"/>
      <c r="I21" s="5"/>
      <c r="J21" s="5"/>
      <c r="K21" s="13"/>
      <c r="L21" s="13"/>
      <c r="M21" s="21"/>
      <c r="O21" s="6"/>
      <c r="P21" s="5"/>
      <c r="Q21" s="5"/>
      <c r="R21" s="5"/>
      <c r="S21" s="5"/>
      <c r="T21" s="5"/>
      <c r="U21" s="5"/>
      <c r="V21" s="5"/>
      <c r="W21" s="5"/>
      <c r="X21" s="13"/>
      <c r="Y21" s="13"/>
      <c r="Z21" s="21"/>
      <c r="AB21" s="6"/>
      <c r="AC21" s="5"/>
      <c r="AD21" s="5"/>
      <c r="AE21" s="5"/>
      <c r="AF21" s="5"/>
      <c r="AG21" s="5"/>
      <c r="AH21" s="5"/>
      <c r="AI21" s="5"/>
      <c r="AJ21" s="5"/>
      <c r="AK21" s="13"/>
      <c r="AL21" s="13"/>
      <c r="AM21" s="21"/>
    </row>
    <row r="22" spans="2:39" x14ac:dyDescent="0.2">
      <c r="B22" s="6"/>
      <c r="C22" s="5"/>
      <c r="D22" s="5"/>
      <c r="E22" s="5"/>
      <c r="F22" s="5"/>
      <c r="G22" s="5"/>
      <c r="H22" s="5"/>
      <c r="I22" s="5"/>
      <c r="J22" s="5"/>
      <c r="K22" s="13"/>
      <c r="L22" s="13"/>
      <c r="M22" s="21"/>
      <c r="O22" s="6"/>
      <c r="P22" s="5"/>
      <c r="Q22" s="5"/>
      <c r="R22" s="5"/>
      <c r="S22" s="5"/>
      <c r="T22" s="5"/>
      <c r="U22" s="5"/>
      <c r="V22" s="5"/>
      <c r="W22" s="5"/>
      <c r="X22" s="13"/>
      <c r="Y22" s="13"/>
      <c r="Z22" s="21"/>
      <c r="AB22" s="6"/>
      <c r="AC22" s="5"/>
      <c r="AD22" s="5"/>
      <c r="AE22" s="5"/>
      <c r="AF22" s="5"/>
      <c r="AG22" s="5"/>
      <c r="AH22" s="5"/>
      <c r="AI22" s="5"/>
      <c r="AJ22" s="5"/>
      <c r="AK22" s="13"/>
      <c r="AL22" s="13"/>
      <c r="AM22" s="21"/>
    </row>
    <row r="23" spans="2:39" ht="13.5" thickBot="1" x14ac:dyDescent="0.25">
      <c r="B23" s="7"/>
      <c r="C23" s="8"/>
      <c r="D23" s="8"/>
      <c r="E23" s="8"/>
      <c r="F23" s="8"/>
      <c r="G23" s="8"/>
      <c r="H23" s="8"/>
      <c r="I23" s="8"/>
      <c r="J23" s="8"/>
      <c r="K23" s="9"/>
      <c r="L23" s="9"/>
      <c r="M23" s="10"/>
      <c r="O23" s="7"/>
      <c r="P23" s="8"/>
      <c r="Q23" s="8"/>
      <c r="R23" s="8"/>
      <c r="S23" s="8"/>
      <c r="T23" s="8"/>
      <c r="U23" s="8"/>
      <c r="V23" s="8"/>
      <c r="W23" s="8"/>
      <c r="X23" s="9"/>
      <c r="Y23" s="9"/>
      <c r="Z23" s="10"/>
      <c r="AB23" s="7"/>
      <c r="AC23" s="8"/>
      <c r="AD23" s="8"/>
      <c r="AE23" s="8"/>
      <c r="AF23" s="8"/>
      <c r="AG23" s="8"/>
      <c r="AH23" s="8"/>
      <c r="AI23" s="8"/>
      <c r="AJ23" s="8"/>
      <c r="AK23" s="9"/>
      <c r="AL23" s="9"/>
      <c r="AM23" s="10"/>
    </row>
    <row r="24" spans="2:39" ht="13.5" thickBot="1" x14ac:dyDescent="0.25"/>
    <row r="25" spans="2:39" ht="24" thickBot="1" x14ac:dyDescent="0.4">
      <c r="B25" s="233" t="s">
        <v>156</v>
      </c>
      <c r="C25" s="234"/>
      <c r="D25" s="234"/>
      <c r="E25" s="234"/>
      <c r="F25" s="234"/>
      <c r="G25" s="234"/>
      <c r="H25" s="234"/>
      <c r="I25" s="234"/>
      <c r="J25" s="234"/>
      <c r="K25" s="234"/>
      <c r="L25" s="234"/>
      <c r="M25" s="235"/>
      <c r="O25" s="233" t="s">
        <v>156</v>
      </c>
      <c r="P25" s="234"/>
      <c r="Q25" s="234"/>
      <c r="R25" s="234"/>
      <c r="S25" s="234"/>
      <c r="T25" s="234"/>
      <c r="U25" s="234"/>
      <c r="V25" s="234"/>
      <c r="W25" s="234"/>
      <c r="X25" s="234"/>
      <c r="Y25" s="234"/>
      <c r="Z25" s="235"/>
      <c r="AB25" s="233" t="s">
        <v>156</v>
      </c>
      <c r="AC25" s="234"/>
      <c r="AD25" s="234"/>
      <c r="AE25" s="234"/>
      <c r="AF25" s="234"/>
      <c r="AG25" s="234"/>
      <c r="AH25" s="234"/>
      <c r="AI25" s="234"/>
      <c r="AJ25" s="234"/>
      <c r="AK25" s="234"/>
      <c r="AL25" s="234"/>
      <c r="AM25" s="235"/>
    </row>
    <row r="26" spans="2:39" x14ac:dyDescent="0.2">
      <c r="B26" s="311" t="str">
        <f>'CENTRO CORONA'!A11</f>
        <v xml:space="preserve">CENTRO CORONA </v>
      </c>
      <c r="C26" s="312"/>
      <c r="D26" s="312"/>
      <c r="E26" s="312"/>
      <c r="F26" s="312"/>
      <c r="G26" s="312"/>
      <c r="H26" s="312"/>
      <c r="I26" s="312"/>
      <c r="J26" s="312"/>
      <c r="K26" s="312"/>
      <c r="L26" s="312"/>
      <c r="M26" s="313"/>
      <c r="O26" s="311" t="str">
        <f>CCI!A11</f>
        <v xml:space="preserve">CENTRO DE INSPIRACIÓN </v>
      </c>
      <c r="P26" s="312"/>
      <c r="Q26" s="312"/>
      <c r="R26" s="312"/>
      <c r="S26" s="312"/>
      <c r="T26" s="312"/>
      <c r="U26" s="312"/>
      <c r="V26" s="312"/>
      <c r="W26" s="312"/>
      <c r="X26" s="312"/>
      <c r="Y26" s="312"/>
      <c r="Z26" s="313"/>
      <c r="AB26" s="311" t="e">
        <f>#REF!</f>
        <v>#REF!</v>
      </c>
      <c r="AC26" s="312"/>
      <c r="AD26" s="312"/>
      <c r="AE26" s="312"/>
      <c r="AF26" s="312"/>
      <c r="AG26" s="312"/>
      <c r="AH26" s="312"/>
      <c r="AI26" s="312"/>
      <c r="AJ26" s="312"/>
      <c r="AK26" s="312"/>
      <c r="AL26" s="312"/>
      <c r="AM26" s="313"/>
    </row>
    <row r="27" spans="2:39" ht="13.5" thickBot="1" x14ac:dyDescent="0.25">
      <c r="B27" s="314"/>
      <c r="C27" s="315"/>
      <c r="D27" s="315"/>
      <c r="E27" s="315"/>
      <c r="F27" s="315"/>
      <c r="G27" s="315"/>
      <c r="H27" s="315"/>
      <c r="I27" s="315"/>
      <c r="J27" s="315"/>
      <c r="K27" s="315"/>
      <c r="L27" s="315"/>
      <c r="M27" s="316"/>
      <c r="O27" s="314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6"/>
      <c r="AB27" s="314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6"/>
    </row>
    <row r="28" spans="2:39" ht="13.5" thickBot="1" x14ac:dyDescent="0.25">
      <c r="B28" s="242" t="s">
        <v>145</v>
      </c>
      <c r="C28" s="243"/>
      <c r="D28" s="243"/>
      <c r="E28" s="244"/>
      <c r="F28" s="5"/>
      <c r="G28" s="242" t="s">
        <v>146</v>
      </c>
      <c r="H28" s="243"/>
      <c r="I28" s="243"/>
      <c r="J28" s="244"/>
      <c r="K28" s="11"/>
      <c r="L28" s="245" t="s">
        <v>147</v>
      </c>
      <c r="M28" s="246"/>
      <c r="O28" s="242" t="s">
        <v>145</v>
      </c>
      <c r="P28" s="243"/>
      <c r="Q28" s="243"/>
      <c r="R28" s="244"/>
      <c r="S28" s="5"/>
      <c r="T28" s="242" t="s">
        <v>146</v>
      </c>
      <c r="U28" s="243"/>
      <c r="V28" s="243"/>
      <c r="W28" s="244"/>
      <c r="X28" s="11"/>
      <c r="Y28" s="245" t="s">
        <v>147</v>
      </c>
      <c r="Z28" s="246"/>
      <c r="AB28" s="242" t="s">
        <v>145</v>
      </c>
      <c r="AC28" s="243"/>
      <c r="AD28" s="243"/>
      <c r="AE28" s="244"/>
      <c r="AF28" s="5"/>
      <c r="AG28" s="242" t="s">
        <v>146</v>
      </c>
      <c r="AH28" s="243"/>
      <c r="AI28" s="243"/>
      <c r="AJ28" s="244"/>
      <c r="AK28" s="11"/>
      <c r="AL28" s="245" t="s">
        <v>147</v>
      </c>
      <c r="AM28" s="246"/>
    </row>
    <row r="29" spans="2:39" x14ac:dyDescent="0.2">
      <c r="B29" s="247" t="s">
        <v>149</v>
      </c>
      <c r="C29" s="248"/>
      <c r="D29" s="248"/>
      <c r="E29" s="22">
        <f>COUNTIF('CENTRO CORONA'!$E$11:$E$1044,"biologico")</f>
        <v>2</v>
      </c>
      <c r="F29" s="5"/>
      <c r="G29" s="247" t="s">
        <v>141</v>
      </c>
      <c r="H29" s="248"/>
      <c r="I29" s="248"/>
      <c r="J29" s="23">
        <f>COUNTIF('CENTRO CORONA'!$V$11:$V$1044,"extremo")</f>
        <v>0</v>
      </c>
      <c r="K29" s="11"/>
      <c r="L29" s="27" t="s">
        <v>141</v>
      </c>
      <c r="M29" s="23">
        <f>COUNTIF('CENTRO CORONA'!$AE$11:$AE$1044,"extremo")</f>
        <v>0</v>
      </c>
      <c r="O29" s="247" t="s">
        <v>149</v>
      </c>
      <c r="P29" s="248"/>
      <c r="Q29" s="248"/>
      <c r="R29" s="22">
        <f>COUNTIF(CCI!$E$11:$E$1504,"biologico")</f>
        <v>2</v>
      </c>
      <c r="S29" s="5"/>
      <c r="T29" s="247" t="s">
        <v>141</v>
      </c>
      <c r="U29" s="248"/>
      <c r="V29" s="248"/>
      <c r="W29" s="23">
        <f>COUNTIF(CCI!$V$11:$V$1504,"extremo")</f>
        <v>0</v>
      </c>
      <c r="X29" s="11"/>
      <c r="Y29" s="27" t="s">
        <v>141</v>
      </c>
      <c r="Z29" s="23">
        <f>COUNTIF(CCI!$AE$11:$AE$1504,"extremo")</f>
        <v>0</v>
      </c>
      <c r="AB29" s="247" t="s">
        <v>149</v>
      </c>
      <c r="AC29" s="248"/>
      <c r="AD29" s="248"/>
      <c r="AE29" s="22" t="e">
        <f>COUNTIF(#REF!,"biologico")</f>
        <v>#REF!</v>
      </c>
      <c r="AF29" s="5"/>
      <c r="AG29" s="247" t="s">
        <v>141</v>
      </c>
      <c r="AH29" s="248"/>
      <c r="AI29" s="248"/>
      <c r="AJ29" s="23" t="e">
        <f>COUNTIF(#REF!,"extremo")</f>
        <v>#REF!</v>
      </c>
      <c r="AK29" s="11"/>
      <c r="AL29" s="27" t="s">
        <v>141</v>
      </c>
      <c r="AM29" s="23" t="e">
        <f>COUNTIF(#REF!,"extremo")</f>
        <v>#REF!</v>
      </c>
    </row>
    <row r="30" spans="2:39" x14ac:dyDescent="0.2">
      <c r="B30" s="225" t="s">
        <v>150</v>
      </c>
      <c r="C30" s="226"/>
      <c r="D30" s="226"/>
      <c r="E30" s="22">
        <f>COUNTIF('CENTRO CORONA'!$E$11:$E$1044,"fisico")</f>
        <v>3</v>
      </c>
      <c r="F30" s="5"/>
      <c r="G30" s="225" t="s">
        <v>142</v>
      </c>
      <c r="H30" s="226"/>
      <c r="I30" s="226"/>
      <c r="J30" s="24">
        <f>COUNTIF('CENTRO CORONA'!$V$11:$V$1044,"alto")</f>
        <v>4</v>
      </c>
      <c r="K30" s="11"/>
      <c r="L30" s="28" t="s">
        <v>142</v>
      </c>
      <c r="M30" s="24">
        <f>COUNTIF('CENTRO CORONA'!$AE$11:$AE$1044,"alto")</f>
        <v>4</v>
      </c>
      <c r="O30" s="225" t="s">
        <v>150</v>
      </c>
      <c r="P30" s="226"/>
      <c r="Q30" s="226"/>
      <c r="R30" s="22">
        <f>COUNTIF(CCI!$E$11:$E$1504,"fisico")</f>
        <v>2</v>
      </c>
      <c r="S30" s="5"/>
      <c r="T30" s="225" t="s">
        <v>142</v>
      </c>
      <c r="U30" s="226"/>
      <c r="V30" s="226"/>
      <c r="W30" s="24">
        <f>COUNTIF(CCI!$V$11:$V$1504,"alto")</f>
        <v>3</v>
      </c>
      <c r="X30" s="11"/>
      <c r="Y30" s="28" t="s">
        <v>142</v>
      </c>
      <c r="Z30" s="24">
        <f>COUNTIF(CCI!$AE$11:$AE$1504,"alto")</f>
        <v>2</v>
      </c>
      <c r="AB30" s="225" t="s">
        <v>150</v>
      </c>
      <c r="AC30" s="226"/>
      <c r="AD30" s="226"/>
      <c r="AE30" s="22" t="e">
        <f>COUNTIF(#REF!,"fisico")</f>
        <v>#REF!</v>
      </c>
      <c r="AF30" s="5"/>
      <c r="AG30" s="225" t="s">
        <v>142</v>
      </c>
      <c r="AH30" s="226"/>
      <c r="AI30" s="226"/>
      <c r="AJ30" s="24" t="e">
        <f>COUNTIF(#REF!,"alto")</f>
        <v>#REF!</v>
      </c>
      <c r="AK30" s="11"/>
      <c r="AL30" s="28" t="s">
        <v>142</v>
      </c>
      <c r="AM30" s="24" t="e">
        <f>COUNTIF(#REF!,"alto")</f>
        <v>#REF!</v>
      </c>
    </row>
    <row r="31" spans="2:39" x14ac:dyDescent="0.2">
      <c r="B31" s="225" t="s">
        <v>151</v>
      </c>
      <c r="C31" s="226"/>
      <c r="D31" s="226"/>
      <c r="E31" s="22">
        <f>COUNTIF('CENTRO CORONA'!$E$11:$E$1044,"quimico")</f>
        <v>2</v>
      </c>
      <c r="F31" s="5"/>
      <c r="G31" s="225" t="s">
        <v>143</v>
      </c>
      <c r="H31" s="226"/>
      <c r="I31" s="226"/>
      <c r="J31" s="25">
        <f>COUNTIF('CENTRO CORONA'!$V$11:$V$1044,"moderado")</f>
        <v>24</v>
      </c>
      <c r="K31" s="11"/>
      <c r="L31" s="28" t="s">
        <v>143</v>
      </c>
      <c r="M31" s="25">
        <f>COUNTIF('CENTRO CORONA'!$AE$11:$AE$1044,"moderado")</f>
        <v>24</v>
      </c>
      <c r="O31" s="225" t="s">
        <v>151</v>
      </c>
      <c r="P31" s="226"/>
      <c r="Q31" s="226"/>
      <c r="R31" s="22">
        <f>COUNTIF(CCI!$E$11:$E$1504,"quimico")</f>
        <v>2</v>
      </c>
      <c r="S31" s="5"/>
      <c r="T31" s="225" t="s">
        <v>143</v>
      </c>
      <c r="U31" s="226"/>
      <c r="V31" s="226"/>
      <c r="W31" s="25">
        <f>COUNTIF(CCI!$V$11:$V$1504,"moderado")</f>
        <v>20</v>
      </c>
      <c r="X31" s="11"/>
      <c r="Y31" s="28" t="s">
        <v>143</v>
      </c>
      <c r="Z31" s="25">
        <f>COUNTIF(CCI!$AE$11:$AE$1504,"moderado")</f>
        <v>20</v>
      </c>
      <c r="AB31" s="225" t="s">
        <v>151</v>
      </c>
      <c r="AC31" s="226"/>
      <c r="AD31" s="226"/>
      <c r="AE31" s="22" t="e">
        <f>COUNTIF(#REF!,"quimico")</f>
        <v>#REF!</v>
      </c>
      <c r="AF31" s="5"/>
      <c r="AG31" s="225" t="s">
        <v>143</v>
      </c>
      <c r="AH31" s="226"/>
      <c r="AI31" s="226"/>
      <c r="AJ31" s="25" t="e">
        <f>COUNTIF(#REF!,"moderado")</f>
        <v>#REF!</v>
      </c>
      <c r="AK31" s="11"/>
      <c r="AL31" s="28" t="s">
        <v>143</v>
      </c>
      <c r="AM31" s="25" t="e">
        <f>COUNTIF(#REF!,"moderado")</f>
        <v>#REF!</v>
      </c>
    </row>
    <row r="32" spans="2:39" x14ac:dyDescent="0.2">
      <c r="B32" s="225" t="s">
        <v>152</v>
      </c>
      <c r="C32" s="226"/>
      <c r="D32" s="226"/>
      <c r="E32" s="22">
        <f>COUNTIF('CENTRO CORONA'!$E$11:$E$1044,"psicosocial")</f>
        <v>5</v>
      </c>
      <c r="F32" s="5"/>
      <c r="G32" s="225" t="s">
        <v>144</v>
      </c>
      <c r="H32" s="226"/>
      <c r="I32" s="226"/>
      <c r="J32" s="26">
        <f>COUNTIF('CENTRO CORONA'!$V$11:$V$1044,"bajo")</f>
        <v>5</v>
      </c>
      <c r="K32" s="11"/>
      <c r="L32" s="28" t="s">
        <v>144</v>
      </c>
      <c r="M32" s="26">
        <f>COUNTIF('CENTRO CORONA'!$AE$11:$AE$1044,"bajo")</f>
        <v>5</v>
      </c>
      <c r="O32" s="225" t="s">
        <v>152</v>
      </c>
      <c r="P32" s="226"/>
      <c r="Q32" s="226"/>
      <c r="R32" s="22">
        <f>COUNTIF(CCI!$E$11:$E$1504,"psicosocial")</f>
        <v>5</v>
      </c>
      <c r="S32" s="5"/>
      <c r="T32" s="225" t="s">
        <v>144</v>
      </c>
      <c r="U32" s="226"/>
      <c r="V32" s="226"/>
      <c r="W32" s="26">
        <f>COUNTIF(CCI!$V$11:$V$1504,"bajo")</f>
        <v>7</v>
      </c>
      <c r="X32" s="11"/>
      <c r="Y32" s="28" t="s">
        <v>144</v>
      </c>
      <c r="Z32" s="26">
        <f>COUNTIF(CCI!$AE$11:$AE$1504,"bajo")</f>
        <v>8</v>
      </c>
      <c r="AB32" s="225" t="s">
        <v>152</v>
      </c>
      <c r="AC32" s="226"/>
      <c r="AD32" s="226"/>
      <c r="AE32" s="22" t="e">
        <f>COUNTIF(#REF!,"psicosocial")</f>
        <v>#REF!</v>
      </c>
      <c r="AF32" s="5"/>
      <c r="AG32" s="225" t="s">
        <v>144</v>
      </c>
      <c r="AH32" s="226"/>
      <c r="AI32" s="226"/>
      <c r="AJ32" s="26" t="e">
        <f>COUNTIF(#REF!,"bajo")</f>
        <v>#REF!</v>
      </c>
      <c r="AK32" s="11"/>
      <c r="AL32" s="28" t="s">
        <v>144</v>
      </c>
      <c r="AM32" s="26" t="e">
        <f>COUNTIF(#REF!,"bajo")</f>
        <v>#REF!</v>
      </c>
    </row>
    <row r="33" spans="2:39" ht="13.5" thickBot="1" x14ac:dyDescent="0.25">
      <c r="B33" s="225" t="s">
        <v>153</v>
      </c>
      <c r="C33" s="226"/>
      <c r="D33" s="226"/>
      <c r="E33" s="22">
        <f>COUNTIF('CENTRO CORONA'!$E$11:$E$1044,"biomecanico")</f>
        <v>4</v>
      </c>
      <c r="F33" s="5"/>
      <c r="G33" s="227" t="s">
        <v>29</v>
      </c>
      <c r="H33" s="228"/>
      <c r="I33" s="228"/>
      <c r="J33" s="12">
        <f>SUM(J29:J32)</f>
        <v>33</v>
      </c>
      <c r="K33" s="13"/>
      <c r="L33" s="14" t="s">
        <v>29</v>
      </c>
      <c r="M33" s="15">
        <f>SUM(M29:M32)</f>
        <v>33</v>
      </c>
      <c r="O33" s="225" t="s">
        <v>153</v>
      </c>
      <c r="P33" s="226"/>
      <c r="Q33" s="226"/>
      <c r="R33" s="22">
        <f>COUNTIF(CCI!$E$11:$E$1504,"biomecanico")</f>
        <v>4</v>
      </c>
      <c r="S33" s="5"/>
      <c r="T33" s="227" t="s">
        <v>29</v>
      </c>
      <c r="U33" s="228"/>
      <c r="V33" s="228"/>
      <c r="W33" s="12">
        <f>SUM(W29:W32)</f>
        <v>30</v>
      </c>
      <c r="X33" s="13"/>
      <c r="Y33" s="14" t="s">
        <v>29</v>
      </c>
      <c r="Z33" s="15">
        <f>SUM(Z29:Z32)</f>
        <v>30</v>
      </c>
      <c r="AB33" s="225" t="s">
        <v>153</v>
      </c>
      <c r="AC33" s="226"/>
      <c r="AD33" s="226"/>
      <c r="AE33" s="22" t="e">
        <f>COUNTIF(#REF!,"biomecanico")</f>
        <v>#REF!</v>
      </c>
      <c r="AF33" s="5"/>
      <c r="AG33" s="227" t="s">
        <v>29</v>
      </c>
      <c r="AH33" s="228"/>
      <c r="AI33" s="228"/>
      <c r="AJ33" s="12" t="e">
        <f>SUM(AJ29:AJ32)</f>
        <v>#REF!</v>
      </c>
      <c r="AK33" s="13"/>
      <c r="AL33" s="14" t="s">
        <v>29</v>
      </c>
      <c r="AM33" s="15" t="e">
        <f>SUM(AM29:AM32)</f>
        <v>#REF!</v>
      </c>
    </row>
    <row r="34" spans="2:39" ht="30" customHeight="1" x14ac:dyDescent="0.2">
      <c r="B34" s="225" t="s">
        <v>154</v>
      </c>
      <c r="C34" s="226"/>
      <c r="D34" s="226"/>
      <c r="E34" s="22">
        <f>COUNTIF('CENTRO CORONA'!$E$11:$E$1044,"CONDICIONES_DE_SEGURIDAD")</f>
        <v>16</v>
      </c>
      <c r="F34" s="6"/>
      <c r="G34" s="16"/>
      <c r="H34" s="16"/>
      <c r="I34" s="16"/>
      <c r="J34" s="16"/>
      <c r="K34" s="17"/>
      <c r="L34" s="17"/>
      <c r="M34" s="18"/>
      <c r="O34" s="225" t="s">
        <v>154</v>
      </c>
      <c r="P34" s="226"/>
      <c r="Q34" s="226"/>
      <c r="R34" s="22">
        <f>COUNTIF(CCI!$E$11:$E$1504,"CONDICIONES_DE_SEGURIDAD")</f>
        <v>14</v>
      </c>
      <c r="S34" s="6"/>
      <c r="T34" s="16"/>
      <c r="U34" s="16"/>
      <c r="V34" s="16"/>
      <c r="W34" s="16"/>
      <c r="X34" s="17"/>
      <c r="Y34" s="17"/>
      <c r="Z34" s="18"/>
      <c r="AB34" s="225" t="s">
        <v>154</v>
      </c>
      <c r="AC34" s="226"/>
      <c r="AD34" s="226"/>
      <c r="AE34" s="22" t="e">
        <f>COUNTIF(#REF!,"CONDICIONES_DE_SEGURIDAD")</f>
        <v>#REF!</v>
      </c>
      <c r="AF34" s="6"/>
      <c r="AG34" s="16"/>
      <c r="AH34" s="16"/>
      <c r="AI34" s="16"/>
      <c r="AJ34" s="16"/>
      <c r="AK34" s="17"/>
      <c r="AL34" s="17"/>
      <c r="AM34" s="18"/>
    </row>
    <row r="35" spans="2:39" ht="13.5" thickBot="1" x14ac:dyDescent="0.25">
      <c r="B35" s="229" t="s">
        <v>155</v>
      </c>
      <c r="C35" s="230"/>
      <c r="D35" s="230"/>
      <c r="E35" s="22">
        <f>COUNTIF('CENTRO CORONA'!$E$11:$E$1044,"FENOMENOS_NATURALES")</f>
        <v>0</v>
      </c>
      <c r="F35" s="5"/>
      <c r="G35" s="5"/>
      <c r="H35" s="5"/>
      <c r="I35" s="5"/>
      <c r="J35" s="5"/>
      <c r="K35" s="11"/>
      <c r="L35" s="11"/>
      <c r="M35" s="19"/>
      <c r="O35" s="229" t="s">
        <v>155</v>
      </c>
      <c r="P35" s="230"/>
      <c r="Q35" s="230"/>
      <c r="R35" s="22">
        <f>COUNTIF(CCI!$E$11:$E$1504,"FENOMENOS_NATURALES")</f>
        <v>0</v>
      </c>
      <c r="S35" s="5"/>
      <c r="T35" s="5"/>
      <c r="U35" s="5"/>
      <c r="V35" s="5"/>
      <c r="W35" s="5"/>
      <c r="X35" s="11"/>
      <c r="Y35" s="11"/>
      <c r="Z35" s="19"/>
      <c r="AB35" s="229" t="s">
        <v>155</v>
      </c>
      <c r="AC35" s="230"/>
      <c r="AD35" s="230"/>
      <c r="AE35" s="22" t="e">
        <f>COUNTIF(#REF!,"FENOMENOS_NATURALES")</f>
        <v>#REF!</v>
      </c>
      <c r="AF35" s="5"/>
      <c r="AG35" s="5"/>
      <c r="AH35" s="5"/>
      <c r="AI35" s="5"/>
      <c r="AJ35" s="5"/>
      <c r="AK35" s="11"/>
      <c r="AL35" s="11"/>
      <c r="AM35" s="19"/>
    </row>
    <row r="36" spans="2:39" ht="13.5" thickBot="1" x14ac:dyDescent="0.25">
      <c r="B36" s="231" t="s">
        <v>29</v>
      </c>
      <c r="C36" s="232"/>
      <c r="D36" s="232"/>
      <c r="E36" s="20">
        <f>SUM(E29:E35)</f>
        <v>32</v>
      </c>
      <c r="F36" s="5"/>
      <c r="G36" s="5"/>
      <c r="H36" s="5"/>
      <c r="I36" s="5"/>
      <c r="J36" s="5"/>
      <c r="K36" s="11"/>
      <c r="L36" s="11"/>
      <c r="M36" s="19"/>
      <c r="O36" s="231" t="s">
        <v>29</v>
      </c>
      <c r="P36" s="232"/>
      <c r="Q36" s="232"/>
      <c r="R36" s="20">
        <f>SUM(R29:R35)</f>
        <v>29</v>
      </c>
      <c r="S36" s="5"/>
      <c r="T36" s="5"/>
      <c r="U36" s="5"/>
      <c r="V36" s="5"/>
      <c r="W36" s="5"/>
      <c r="X36" s="11"/>
      <c r="Y36" s="11"/>
      <c r="Z36" s="19"/>
      <c r="AB36" s="231" t="s">
        <v>29</v>
      </c>
      <c r="AC36" s="232"/>
      <c r="AD36" s="232"/>
      <c r="AE36" s="20" t="e">
        <f>SUM(AE29:AE35)</f>
        <v>#REF!</v>
      </c>
      <c r="AF36" s="5"/>
      <c r="AG36" s="5"/>
      <c r="AH36" s="5"/>
      <c r="AI36" s="5"/>
      <c r="AJ36" s="5"/>
      <c r="AK36" s="11"/>
      <c r="AL36" s="11"/>
      <c r="AM36" s="19"/>
    </row>
    <row r="37" spans="2:39" x14ac:dyDescent="0.2">
      <c r="B37" s="6"/>
      <c r="C37" s="5"/>
      <c r="D37" s="5"/>
      <c r="E37" s="5"/>
      <c r="F37" s="5"/>
      <c r="G37" s="5"/>
      <c r="H37" s="5"/>
      <c r="I37" s="5"/>
      <c r="J37" s="5"/>
      <c r="K37" s="11"/>
      <c r="L37" s="11"/>
      <c r="M37" s="19"/>
      <c r="O37" s="6"/>
      <c r="P37" s="5"/>
      <c r="Q37" s="5"/>
      <c r="R37" s="5"/>
      <c r="S37" s="5"/>
      <c r="T37" s="5"/>
      <c r="U37" s="5"/>
      <c r="V37" s="5"/>
      <c r="W37" s="5"/>
      <c r="X37" s="11"/>
      <c r="Y37" s="11"/>
      <c r="Z37" s="19"/>
      <c r="AB37" s="6"/>
      <c r="AC37" s="5"/>
      <c r="AD37" s="5"/>
      <c r="AE37" s="5"/>
      <c r="AF37" s="5"/>
      <c r="AG37" s="5"/>
      <c r="AH37" s="5"/>
      <c r="AI37" s="5"/>
      <c r="AJ37" s="5"/>
      <c r="AK37" s="11"/>
      <c r="AL37" s="11"/>
      <c r="AM37" s="19"/>
    </row>
    <row r="38" spans="2:39" x14ac:dyDescent="0.2">
      <c r="B38" s="6"/>
      <c r="C38" s="5"/>
      <c r="D38" s="5"/>
      <c r="E38" s="5"/>
      <c r="F38" s="5"/>
      <c r="G38" s="5"/>
      <c r="H38" s="5"/>
      <c r="I38" s="5"/>
      <c r="J38" s="5"/>
      <c r="K38" s="11"/>
      <c r="L38" s="11"/>
      <c r="M38" s="19"/>
      <c r="O38" s="6"/>
      <c r="P38" s="5"/>
      <c r="Q38" s="5"/>
      <c r="R38" s="5"/>
      <c r="S38" s="5"/>
      <c r="T38" s="5"/>
      <c r="U38" s="5"/>
      <c r="V38" s="5"/>
      <c r="W38" s="5"/>
      <c r="X38" s="11"/>
      <c r="Y38" s="11"/>
      <c r="Z38" s="19"/>
      <c r="AB38" s="6"/>
      <c r="AC38" s="5"/>
      <c r="AD38" s="5"/>
      <c r="AE38" s="5"/>
      <c r="AF38" s="5"/>
      <c r="AG38" s="5"/>
      <c r="AH38" s="5"/>
      <c r="AI38" s="5"/>
      <c r="AJ38" s="5"/>
      <c r="AK38" s="11"/>
      <c r="AL38" s="11"/>
      <c r="AM38" s="19"/>
    </row>
    <row r="39" spans="2:39" x14ac:dyDescent="0.2">
      <c r="B39" s="6"/>
      <c r="C39" s="5"/>
      <c r="D39" s="5"/>
      <c r="E39" s="5"/>
      <c r="F39" s="5"/>
      <c r="G39" s="5"/>
      <c r="H39" s="5"/>
      <c r="I39" s="5"/>
      <c r="J39" s="5"/>
      <c r="K39" s="11"/>
      <c r="L39" s="11"/>
      <c r="M39" s="19"/>
      <c r="O39" s="6"/>
      <c r="P39" s="5"/>
      <c r="Q39" s="5"/>
      <c r="R39" s="5"/>
      <c r="S39" s="5"/>
      <c r="T39" s="5"/>
      <c r="U39" s="5"/>
      <c r="V39" s="5"/>
      <c r="W39" s="5"/>
      <c r="X39" s="11"/>
      <c r="Y39" s="11"/>
      <c r="Z39" s="19"/>
      <c r="AB39" s="6"/>
      <c r="AC39" s="5"/>
      <c r="AD39" s="5"/>
      <c r="AE39" s="5"/>
      <c r="AF39" s="5"/>
      <c r="AG39" s="5"/>
      <c r="AH39" s="5"/>
      <c r="AI39" s="5"/>
      <c r="AJ39" s="5"/>
      <c r="AK39" s="11"/>
      <c r="AL39" s="11"/>
      <c r="AM39" s="19"/>
    </row>
    <row r="40" spans="2:39" x14ac:dyDescent="0.2">
      <c r="B40" s="6"/>
      <c r="C40" s="5"/>
      <c r="D40" s="5"/>
      <c r="E40" s="5"/>
      <c r="F40" s="5"/>
      <c r="G40" s="5"/>
      <c r="H40" s="5"/>
      <c r="I40" s="5"/>
      <c r="J40" s="5"/>
      <c r="K40" s="11"/>
      <c r="L40" s="11"/>
      <c r="M40" s="19"/>
      <c r="O40" s="6"/>
      <c r="P40" s="5"/>
      <c r="Q40" s="5"/>
      <c r="R40" s="5"/>
      <c r="S40" s="5"/>
      <c r="T40" s="5"/>
      <c r="U40" s="5"/>
      <c r="V40" s="5"/>
      <c r="W40" s="5"/>
      <c r="X40" s="11"/>
      <c r="Y40" s="11"/>
      <c r="Z40" s="19"/>
      <c r="AB40" s="6"/>
      <c r="AC40" s="5"/>
      <c r="AD40" s="5"/>
      <c r="AE40" s="5"/>
      <c r="AF40" s="5"/>
      <c r="AG40" s="5"/>
      <c r="AH40" s="5"/>
      <c r="AI40" s="5"/>
      <c r="AJ40" s="5"/>
      <c r="AK40" s="11"/>
      <c r="AL40" s="11"/>
      <c r="AM40" s="19"/>
    </row>
    <row r="41" spans="2:39" x14ac:dyDescent="0.2">
      <c r="B41" s="6"/>
      <c r="C41" s="5"/>
      <c r="D41" s="5"/>
      <c r="E41" s="5"/>
      <c r="F41" s="5"/>
      <c r="G41" s="5"/>
      <c r="H41" s="5"/>
      <c r="I41" s="5"/>
      <c r="J41" s="5"/>
      <c r="K41" s="11"/>
      <c r="L41" s="11"/>
      <c r="M41" s="19"/>
      <c r="O41" s="6"/>
      <c r="P41" s="5"/>
      <c r="Q41" s="5"/>
      <c r="R41" s="5"/>
      <c r="S41" s="5"/>
      <c r="T41" s="5"/>
      <c r="U41" s="5"/>
      <c r="V41" s="5"/>
      <c r="W41" s="5"/>
      <c r="X41" s="11"/>
      <c r="Y41" s="11"/>
      <c r="Z41" s="19"/>
      <c r="AB41" s="6"/>
      <c r="AC41" s="5"/>
      <c r="AD41" s="5"/>
      <c r="AE41" s="5"/>
      <c r="AF41" s="5"/>
      <c r="AG41" s="5"/>
      <c r="AH41" s="5"/>
      <c r="AI41" s="5"/>
      <c r="AJ41" s="5"/>
      <c r="AK41" s="11"/>
      <c r="AL41" s="11"/>
      <c r="AM41" s="19"/>
    </row>
    <row r="42" spans="2:39" x14ac:dyDescent="0.2">
      <c r="B42" s="6"/>
      <c r="C42" s="5"/>
      <c r="D42" s="5"/>
      <c r="E42" s="5"/>
      <c r="F42" s="5"/>
      <c r="G42" s="5"/>
      <c r="H42" s="5"/>
      <c r="I42" s="5"/>
      <c r="J42" s="5"/>
      <c r="K42" s="11"/>
      <c r="L42" s="11"/>
      <c r="M42" s="19"/>
      <c r="O42" s="6"/>
      <c r="P42" s="5"/>
      <c r="Q42" s="5"/>
      <c r="R42" s="5"/>
      <c r="S42" s="5"/>
      <c r="T42" s="5"/>
      <c r="U42" s="5"/>
      <c r="V42" s="5"/>
      <c r="W42" s="5"/>
      <c r="X42" s="11"/>
      <c r="Y42" s="11"/>
      <c r="Z42" s="19"/>
      <c r="AB42" s="6"/>
      <c r="AC42" s="5"/>
      <c r="AD42" s="5"/>
      <c r="AE42" s="5"/>
      <c r="AF42" s="5"/>
      <c r="AG42" s="5"/>
      <c r="AH42" s="5"/>
      <c r="AI42" s="5"/>
      <c r="AJ42" s="5"/>
      <c r="AK42" s="11"/>
      <c r="AL42" s="11"/>
      <c r="AM42" s="19"/>
    </row>
    <row r="43" spans="2:39" x14ac:dyDescent="0.2">
      <c r="B43" s="6"/>
      <c r="C43" s="5"/>
      <c r="D43" s="5"/>
      <c r="E43" s="5"/>
      <c r="F43" s="5"/>
      <c r="G43" s="5"/>
      <c r="H43" s="5"/>
      <c r="I43" s="5"/>
      <c r="J43" s="5"/>
      <c r="K43" s="13"/>
      <c r="L43" s="13"/>
      <c r="M43" s="21"/>
      <c r="O43" s="6"/>
      <c r="P43" s="5"/>
      <c r="Q43" s="5"/>
      <c r="R43" s="5"/>
      <c r="S43" s="5"/>
      <c r="T43" s="5"/>
      <c r="U43" s="5"/>
      <c r="V43" s="5"/>
      <c r="W43" s="5"/>
      <c r="X43" s="13"/>
      <c r="Y43" s="13"/>
      <c r="Z43" s="21"/>
      <c r="AB43" s="6"/>
      <c r="AC43" s="5"/>
      <c r="AD43" s="5"/>
      <c r="AE43" s="5"/>
      <c r="AF43" s="5"/>
      <c r="AG43" s="5"/>
      <c r="AH43" s="5"/>
      <c r="AI43" s="5"/>
      <c r="AJ43" s="5"/>
      <c r="AK43" s="13"/>
      <c r="AL43" s="13"/>
      <c r="AM43" s="21"/>
    </row>
    <row r="44" spans="2:39" ht="16.149999999999999" customHeight="1" x14ac:dyDescent="0.2">
      <c r="B44" s="6"/>
      <c r="C44" s="5"/>
      <c r="D44" s="5"/>
      <c r="E44" s="5"/>
      <c r="F44" s="5"/>
      <c r="G44" s="5"/>
      <c r="H44" s="5"/>
      <c r="I44" s="5"/>
      <c r="J44" s="5"/>
      <c r="K44" s="13"/>
      <c r="L44" s="13"/>
      <c r="M44" s="21"/>
      <c r="O44" s="6"/>
      <c r="P44" s="5"/>
      <c r="Q44" s="5"/>
      <c r="R44" s="5"/>
      <c r="S44" s="5"/>
      <c r="T44" s="5"/>
      <c r="U44" s="5"/>
      <c r="V44" s="5"/>
      <c r="W44" s="5"/>
      <c r="X44" s="13"/>
      <c r="Y44" s="13"/>
      <c r="Z44" s="21"/>
      <c r="AB44" s="6"/>
      <c r="AC44" s="5"/>
      <c r="AD44" s="5"/>
      <c r="AE44" s="5"/>
      <c r="AF44" s="5"/>
      <c r="AG44" s="5"/>
      <c r="AH44" s="5"/>
      <c r="AI44" s="5"/>
      <c r="AJ44" s="5"/>
      <c r="AK44" s="13"/>
      <c r="AL44" s="13"/>
      <c r="AM44" s="21"/>
    </row>
    <row r="45" spans="2:39" ht="16.149999999999999" customHeight="1" thickBot="1" x14ac:dyDescent="0.25">
      <c r="B45" s="7"/>
      <c r="C45" s="8"/>
      <c r="D45" s="8"/>
      <c r="E45" s="8"/>
      <c r="F45" s="8"/>
      <c r="G45" s="8"/>
      <c r="H45" s="8"/>
      <c r="I45" s="8"/>
      <c r="J45" s="8"/>
      <c r="K45" s="9"/>
      <c r="L45" s="9"/>
      <c r="M45" s="10"/>
      <c r="O45" s="7"/>
      <c r="P45" s="8"/>
      <c r="Q45" s="8"/>
      <c r="R45" s="8"/>
      <c r="S45" s="8"/>
      <c r="T45" s="8"/>
      <c r="U45" s="8"/>
      <c r="V45" s="8"/>
      <c r="W45" s="8"/>
      <c r="X45" s="9"/>
      <c r="Y45" s="9"/>
      <c r="Z45" s="10"/>
      <c r="AB45" s="7"/>
      <c r="AC45" s="8"/>
      <c r="AD45" s="8"/>
      <c r="AE45" s="8"/>
      <c r="AF45" s="8"/>
      <c r="AG45" s="8"/>
      <c r="AH45" s="8"/>
      <c r="AI45" s="8"/>
      <c r="AJ45" s="8"/>
      <c r="AK45" s="9"/>
      <c r="AL45" s="9"/>
      <c r="AM45" s="10"/>
    </row>
    <row r="46" spans="2:39" ht="13.5" thickBot="1" x14ac:dyDescent="0.25"/>
    <row r="47" spans="2:39" ht="24" thickBot="1" x14ac:dyDescent="0.4">
      <c r="B47" s="233" t="s">
        <v>156</v>
      </c>
      <c r="C47" s="234"/>
      <c r="D47" s="234"/>
      <c r="E47" s="234"/>
      <c r="F47" s="234"/>
      <c r="G47" s="234"/>
      <c r="H47" s="234"/>
      <c r="I47" s="234"/>
      <c r="J47" s="234"/>
      <c r="K47" s="234"/>
      <c r="L47" s="234"/>
      <c r="M47" s="235"/>
      <c r="O47" s="233" t="s">
        <v>156</v>
      </c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5"/>
      <c r="AB47" s="233" t="s">
        <v>156</v>
      </c>
      <c r="AC47" s="234"/>
      <c r="AD47" s="234"/>
      <c r="AE47" s="234"/>
      <c r="AF47" s="234"/>
      <c r="AG47" s="234"/>
      <c r="AH47" s="234"/>
      <c r="AI47" s="234"/>
      <c r="AJ47" s="234"/>
      <c r="AK47" s="234"/>
      <c r="AL47" s="234"/>
      <c r="AM47" s="235"/>
    </row>
    <row r="48" spans="2:39" x14ac:dyDescent="0.2">
      <c r="B48" s="305" t="e">
        <f>#REF!</f>
        <v>#REF!</v>
      </c>
      <c r="C48" s="306"/>
      <c r="D48" s="306"/>
      <c r="E48" s="306"/>
      <c r="F48" s="306"/>
      <c r="G48" s="306"/>
      <c r="H48" s="306"/>
      <c r="I48" s="306"/>
      <c r="J48" s="306"/>
      <c r="K48" s="306"/>
      <c r="L48" s="306"/>
      <c r="M48" s="307"/>
      <c r="O48" s="236" t="e">
        <f>#REF!</f>
        <v>#REF!</v>
      </c>
      <c r="P48" s="237"/>
      <c r="Q48" s="237"/>
      <c r="R48" s="237"/>
      <c r="S48" s="237"/>
      <c r="T48" s="237"/>
      <c r="U48" s="237"/>
      <c r="V48" s="237"/>
      <c r="W48" s="237"/>
      <c r="X48" s="237"/>
      <c r="Y48" s="237"/>
      <c r="Z48" s="238"/>
      <c r="AB48" s="281" t="str">
        <f>'CANAL '!A11</f>
        <v xml:space="preserve">CANAL </v>
      </c>
      <c r="AC48" s="282"/>
      <c r="AD48" s="282"/>
      <c r="AE48" s="282"/>
      <c r="AF48" s="282"/>
      <c r="AG48" s="282"/>
      <c r="AH48" s="282"/>
      <c r="AI48" s="282"/>
      <c r="AJ48" s="282"/>
      <c r="AK48" s="282"/>
      <c r="AL48" s="282"/>
      <c r="AM48" s="283"/>
    </row>
    <row r="49" spans="2:39" ht="13.5" thickBot="1" x14ac:dyDescent="0.25">
      <c r="B49" s="308"/>
      <c r="C49" s="309"/>
      <c r="D49" s="309"/>
      <c r="E49" s="309"/>
      <c r="F49" s="309"/>
      <c r="G49" s="309"/>
      <c r="H49" s="309"/>
      <c r="I49" s="309"/>
      <c r="J49" s="309"/>
      <c r="K49" s="309"/>
      <c r="L49" s="309"/>
      <c r="M49" s="310"/>
      <c r="O49" s="239"/>
      <c r="P49" s="240"/>
      <c r="Q49" s="240"/>
      <c r="R49" s="240"/>
      <c r="S49" s="240"/>
      <c r="T49" s="240"/>
      <c r="U49" s="240"/>
      <c r="V49" s="240"/>
      <c r="W49" s="240"/>
      <c r="X49" s="240"/>
      <c r="Y49" s="240"/>
      <c r="Z49" s="241"/>
      <c r="AB49" s="284"/>
      <c r="AC49" s="285"/>
      <c r="AD49" s="285"/>
      <c r="AE49" s="285"/>
      <c r="AF49" s="285"/>
      <c r="AG49" s="285"/>
      <c r="AH49" s="285"/>
      <c r="AI49" s="285"/>
      <c r="AJ49" s="285"/>
      <c r="AK49" s="285"/>
      <c r="AL49" s="285"/>
      <c r="AM49" s="286"/>
    </row>
    <row r="50" spans="2:39" ht="13.5" thickBot="1" x14ac:dyDescent="0.25">
      <c r="B50" s="242" t="s">
        <v>145</v>
      </c>
      <c r="C50" s="243"/>
      <c r="D50" s="243"/>
      <c r="E50" s="244"/>
      <c r="F50" s="5"/>
      <c r="G50" s="242" t="s">
        <v>146</v>
      </c>
      <c r="H50" s="243"/>
      <c r="I50" s="243"/>
      <c r="J50" s="244"/>
      <c r="K50" s="11"/>
      <c r="L50" s="245" t="s">
        <v>147</v>
      </c>
      <c r="M50" s="246"/>
      <c r="O50" s="242" t="s">
        <v>145</v>
      </c>
      <c r="P50" s="243"/>
      <c r="Q50" s="243"/>
      <c r="R50" s="244"/>
      <c r="S50" s="5"/>
      <c r="T50" s="242" t="s">
        <v>146</v>
      </c>
      <c r="U50" s="243"/>
      <c r="V50" s="243"/>
      <c r="W50" s="244"/>
      <c r="X50" s="11"/>
      <c r="Y50" s="245" t="s">
        <v>147</v>
      </c>
      <c r="Z50" s="246"/>
      <c r="AB50" s="287" t="s">
        <v>145</v>
      </c>
      <c r="AC50" s="288"/>
      <c r="AD50" s="288"/>
      <c r="AE50" s="289"/>
      <c r="AF50" s="5"/>
      <c r="AG50" s="287" t="s">
        <v>146</v>
      </c>
      <c r="AH50" s="288"/>
      <c r="AI50" s="288"/>
      <c r="AJ50" s="289"/>
      <c r="AK50" s="11"/>
      <c r="AL50" s="287" t="s">
        <v>147</v>
      </c>
      <c r="AM50" s="289"/>
    </row>
    <row r="51" spans="2:39" x14ac:dyDescent="0.2">
      <c r="B51" s="247" t="s">
        <v>149</v>
      </c>
      <c r="C51" s="248"/>
      <c r="D51" s="248"/>
      <c r="E51" s="22" t="e">
        <f>COUNTIF(#REF!,"biologico")</f>
        <v>#REF!</v>
      </c>
      <c r="F51" s="5"/>
      <c r="G51" s="247" t="s">
        <v>141</v>
      </c>
      <c r="H51" s="248"/>
      <c r="I51" s="248"/>
      <c r="J51" s="23" t="e">
        <f>COUNTIF(#REF!,"extremo")</f>
        <v>#REF!</v>
      </c>
      <c r="K51" s="11"/>
      <c r="L51" s="27" t="s">
        <v>141</v>
      </c>
      <c r="M51" s="23" t="e">
        <f>COUNTIF(#REF!,"extremo")</f>
        <v>#REF!</v>
      </c>
      <c r="O51" s="247" t="s">
        <v>149</v>
      </c>
      <c r="P51" s="248"/>
      <c r="Q51" s="248"/>
      <c r="R51" s="22" t="e">
        <f>COUNTIF(#REF!,"biologico")</f>
        <v>#REF!</v>
      </c>
      <c r="S51" s="5"/>
      <c r="T51" s="247" t="s">
        <v>141</v>
      </c>
      <c r="U51" s="248"/>
      <c r="V51" s="248"/>
      <c r="W51" s="23" t="e">
        <f>COUNTIF(#REF!,"extremo")</f>
        <v>#REF!</v>
      </c>
      <c r="X51" s="11"/>
      <c r="Y51" s="27" t="s">
        <v>141</v>
      </c>
      <c r="Z51" s="23" t="e">
        <f>COUNTIF(#REF!,"extremo")</f>
        <v>#REF!</v>
      </c>
      <c r="AB51" s="290" t="s">
        <v>149</v>
      </c>
      <c r="AC51" s="291"/>
      <c r="AD51" s="292"/>
      <c r="AE51" s="22">
        <f>COUNTIF('CANAL '!$E$11:$E$2053,"biologico")</f>
        <v>2</v>
      </c>
      <c r="AF51" s="5"/>
      <c r="AG51" s="290" t="s">
        <v>141</v>
      </c>
      <c r="AH51" s="291"/>
      <c r="AI51" s="292"/>
      <c r="AJ51" s="23">
        <f>COUNTIF('CANAL '!$V$11:$V$2053,"extremo")</f>
        <v>0</v>
      </c>
      <c r="AK51" s="11"/>
      <c r="AL51" s="27" t="s">
        <v>141</v>
      </c>
      <c r="AM51" s="23">
        <f>COUNTIF('CANAL '!$AE$11:$AE$2053,"extremo")</f>
        <v>0</v>
      </c>
    </row>
    <row r="52" spans="2:39" x14ac:dyDescent="0.2">
      <c r="B52" s="225" t="s">
        <v>150</v>
      </c>
      <c r="C52" s="226"/>
      <c r="D52" s="226"/>
      <c r="E52" s="22" t="e">
        <f>COUNTIF(#REF!,"fisico")</f>
        <v>#REF!</v>
      </c>
      <c r="F52" s="5"/>
      <c r="G52" s="225" t="s">
        <v>142</v>
      </c>
      <c r="H52" s="226"/>
      <c r="I52" s="226"/>
      <c r="J52" s="24" t="e">
        <f>COUNTIF(#REF!,"alto")</f>
        <v>#REF!</v>
      </c>
      <c r="K52" s="11"/>
      <c r="L52" s="28" t="s">
        <v>142</v>
      </c>
      <c r="M52" s="24" t="e">
        <f>COUNTIF(#REF!,"alto")</f>
        <v>#REF!</v>
      </c>
      <c r="O52" s="225" t="s">
        <v>150</v>
      </c>
      <c r="P52" s="226"/>
      <c r="Q52" s="226"/>
      <c r="R52" s="22" t="e">
        <f>COUNTIF(#REF!,"fisico")</f>
        <v>#REF!</v>
      </c>
      <c r="S52" s="5"/>
      <c r="T52" s="225" t="s">
        <v>142</v>
      </c>
      <c r="U52" s="226"/>
      <c r="V52" s="226"/>
      <c r="W52" s="24" t="e">
        <f>COUNTIF(#REF!,"alto")</f>
        <v>#REF!</v>
      </c>
      <c r="X52" s="11"/>
      <c r="Y52" s="28" t="s">
        <v>142</v>
      </c>
      <c r="Z52" s="24" t="e">
        <f>COUNTIF(#REF!,"alto")</f>
        <v>#REF!</v>
      </c>
      <c r="AB52" s="293" t="s">
        <v>150</v>
      </c>
      <c r="AC52" s="294"/>
      <c r="AD52" s="295"/>
      <c r="AE52" s="22">
        <f>COUNTIF('CANAL '!$E$11:$E$2053,"fisico")</f>
        <v>2</v>
      </c>
      <c r="AF52" s="5"/>
      <c r="AG52" s="293" t="s">
        <v>142</v>
      </c>
      <c r="AH52" s="294"/>
      <c r="AI52" s="295"/>
      <c r="AJ52" s="24">
        <f>COUNTIF('CANAL '!$V$11:$V$2053,"alto")</f>
        <v>5</v>
      </c>
      <c r="AK52" s="11"/>
      <c r="AL52" s="28" t="s">
        <v>142</v>
      </c>
      <c r="AM52" s="24">
        <f>COUNTIF('CANAL '!$AE$11:$AE$2053,"alto")</f>
        <v>5</v>
      </c>
    </row>
    <row r="53" spans="2:39" x14ac:dyDescent="0.2">
      <c r="B53" s="225" t="s">
        <v>151</v>
      </c>
      <c r="C53" s="226"/>
      <c r="D53" s="226"/>
      <c r="E53" s="22" t="e">
        <f>COUNTIF(#REF!,"quimico")</f>
        <v>#REF!</v>
      </c>
      <c r="F53" s="5"/>
      <c r="G53" s="225" t="s">
        <v>143</v>
      </c>
      <c r="H53" s="226"/>
      <c r="I53" s="226"/>
      <c r="J53" s="25" t="e">
        <f>COUNTIF(#REF!,"moderado")</f>
        <v>#REF!</v>
      </c>
      <c r="K53" s="11"/>
      <c r="L53" s="28" t="s">
        <v>143</v>
      </c>
      <c r="M53" s="25" t="e">
        <f>COUNTIF(#REF!,"moderado")</f>
        <v>#REF!</v>
      </c>
      <c r="O53" s="225" t="s">
        <v>151</v>
      </c>
      <c r="P53" s="226"/>
      <c r="Q53" s="226"/>
      <c r="R53" s="22" t="e">
        <f>COUNTIF(#REF!,"quimico")</f>
        <v>#REF!</v>
      </c>
      <c r="S53" s="5"/>
      <c r="T53" s="225" t="s">
        <v>143</v>
      </c>
      <c r="U53" s="226"/>
      <c r="V53" s="226"/>
      <c r="W53" s="25" t="e">
        <f>COUNTIF(#REF!,"moderado")</f>
        <v>#REF!</v>
      </c>
      <c r="X53" s="11"/>
      <c r="Y53" s="28" t="s">
        <v>143</v>
      </c>
      <c r="Z53" s="25" t="e">
        <f>COUNTIF(#REF!,"moderado")</f>
        <v>#REF!</v>
      </c>
      <c r="AB53" s="293" t="s">
        <v>151</v>
      </c>
      <c r="AC53" s="294"/>
      <c r="AD53" s="295"/>
      <c r="AE53" s="22">
        <f>COUNTIF('CANAL '!$E$11:$E$2053,"quimico")</f>
        <v>1</v>
      </c>
      <c r="AF53" s="5"/>
      <c r="AG53" s="293" t="s">
        <v>143</v>
      </c>
      <c r="AH53" s="294"/>
      <c r="AI53" s="295"/>
      <c r="AJ53" s="25">
        <f>COUNTIF('CANAL '!$V$11:$V$2053,"moderado")</f>
        <v>15</v>
      </c>
      <c r="AK53" s="11"/>
      <c r="AL53" s="28" t="s">
        <v>143</v>
      </c>
      <c r="AM53" s="25">
        <f>COUNTIF('CANAL '!$AE$11:$AE$2053,"moderado")</f>
        <v>15</v>
      </c>
    </row>
    <row r="54" spans="2:39" x14ac:dyDescent="0.2">
      <c r="B54" s="225" t="s">
        <v>152</v>
      </c>
      <c r="C54" s="226"/>
      <c r="D54" s="226"/>
      <c r="E54" s="22" t="e">
        <f>COUNTIF(#REF!,"psicosocial")</f>
        <v>#REF!</v>
      </c>
      <c r="F54" s="5"/>
      <c r="G54" s="225" t="s">
        <v>144</v>
      </c>
      <c r="H54" s="226"/>
      <c r="I54" s="226"/>
      <c r="J54" s="26" t="e">
        <f>COUNTIF(#REF!,"bajo")</f>
        <v>#REF!</v>
      </c>
      <c r="K54" s="11"/>
      <c r="L54" s="28" t="s">
        <v>144</v>
      </c>
      <c r="M54" s="26" t="e">
        <f>COUNTIF(#REF!,"bajo")</f>
        <v>#REF!</v>
      </c>
      <c r="O54" s="225" t="s">
        <v>152</v>
      </c>
      <c r="P54" s="226"/>
      <c r="Q54" s="226"/>
      <c r="R54" s="22" t="e">
        <f>COUNTIF(#REF!,"psicosocial")</f>
        <v>#REF!</v>
      </c>
      <c r="S54" s="5"/>
      <c r="T54" s="225" t="s">
        <v>144</v>
      </c>
      <c r="U54" s="226"/>
      <c r="V54" s="226"/>
      <c r="W54" s="26" t="e">
        <f>COUNTIF(#REF!,"bajo")</f>
        <v>#REF!</v>
      </c>
      <c r="X54" s="11"/>
      <c r="Y54" s="28" t="s">
        <v>144</v>
      </c>
      <c r="Z54" s="26" t="e">
        <f>COUNTIF(#REF!,"bajo")</f>
        <v>#REF!</v>
      </c>
      <c r="AB54" s="293" t="s">
        <v>152</v>
      </c>
      <c r="AC54" s="294"/>
      <c r="AD54" s="295"/>
      <c r="AE54" s="22">
        <f>COUNTIF('CANAL '!$E$11:$E$2053,"psicosocial")</f>
        <v>7</v>
      </c>
      <c r="AF54" s="5"/>
      <c r="AG54" s="293" t="s">
        <v>144</v>
      </c>
      <c r="AH54" s="294"/>
      <c r="AI54" s="295"/>
      <c r="AJ54" s="26">
        <f>COUNTIF('CANAL '!$V$11:$V$2053,"bajo")</f>
        <v>4</v>
      </c>
      <c r="AK54" s="11"/>
      <c r="AL54" s="28" t="s">
        <v>144</v>
      </c>
      <c r="AM54" s="26">
        <f>COUNTIF('CANAL '!$AE$11:$AE$2053,"bajo")</f>
        <v>4</v>
      </c>
    </row>
    <row r="55" spans="2:39" ht="13.5" thickBot="1" x14ac:dyDescent="0.25">
      <c r="B55" s="225" t="s">
        <v>153</v>
      </c>
      <c r="C55" s="226"/>
      <c r="D55" s="226"/>
      <c r="E55" s="22" t="e">
        <f>COUNTIF(#REF!,"biomecanico")</f>
        <v>#REF!</v>
      </c>
      <c r="F55" s="5"/>
      <c r="G55" s="227" t="s">
        <v>29</v>
      </c>
      <c r="H55" s="228"/>
      <c r="I55" s="228"/>
      <c r="J55" s="12" t="e">
        <f>SUM(J51:J54)</f>
        <v>#REF!</v>
      </c>
      <c r="K55" s="13"/>
      <c r="L55" s="14" t="s">
        <v>29</v>
      </c>
      <c r="M55" s="15" t="e">
        <f>SUM(M51:M54)</f>
        <v>#REF!</v>
      </c>
      <c r="O55" s="225" t="s">
        <v>153</v>
      </c>
      <c r="P55" s="226"/>
      <c r="Q55" s="226"/>
      <c r="R55" s="22" t="e">
        <f>COUNTIF(#REF!,"biomecanico")</f>
        <v>#REF!</v>
      </c>
      <c r="S55" s="5"/>
      <c r="T55" s="227" t="s">
        <v>29</v>
      </c>
      <c r="U55" s="228"/>
      <c r="V55" s="228"/>
      <c r="W55" s="12" t="e">
        <f>SUM(W51:W54)</f>
        <v>#REF!</v>
      </c>
      <c r="X55" s="13"/>
      <c r="Y55" s="14" t="s">
        <v>29</v>
      </c>
      <c r="Z55" s="15" t="e">
        <f>SUM(Z51:Z54)</f>
        <v>#REF!</v>
      </c>
      <c r="AB55" s="293" t="s">
        <v>153</v>
      </c>
      <c r="AC55" s="294"/>
      <c r="AD55" s="295"/>
      <c r="AE55" s="22">
        <f>COUNTIF('CANAL '!$E$11:$E$2053,"biomecanico")</f>
        <v>3</v>
      </c>
      <c r="AF55" s="5"/>
      <c r="AG55" s="296" t="s">
        <v>29</v>
      </c>
      <c r="AH55" s="297"/>
      <c r="AI55" s="298"/>
      <c r="AJ55" s="12">
        <f>SUM(AJ51:AJ54)</f>
        <v>24</v>
      </c>
      <c r="AK55" s="13"/>
      <c r="AL55" s="14" t="s">
        <v>29</v>
      </c>
      <c r="AM55" s="15">
        <f>SUM(AM51:AM54)</f>
        <v>24</v>
      </c>
    </row>
    <row r="56" spans="2:39" ht="30" customHeight="1" x14ac:dyDescent="0.2">
      <c r="B56" s="225" t="s">
        <v>154</v>
      </c>
      <c r="C56" s="226"/>
      <c r="D56" s="226"/>
      <c r="E56" s="22" t="e">
        <f>COUNTIF(#REF!,"CONDICIONES_DE_SEGURIDAD")</f>
        <v>#REF!</v>
      </c>
      <c r="F56" s="6"/>
      <c r="G56" s="16"/>
      <c r="H56" s="16"/>
      <c r="I56" s="16"/>
      <c r="J56" s="16"/>
      <c r="K56" s="17"/>
      <c r="L56" s="17"/>
      <c r="M56" s="18"/>
      <c r="O56" s="225" t="s">
        <v>154</v>
      </c>
      <c r="P56" s="226"/>
      <c r="Q56" s="226"/>
      <c r="R56" s="22" t="e">
        <f>COUNTIF(#REF!,"CONDICIONES_DE_SEGURIDAD")</f>
        <v>#REF!</v>
      </c>
      <c r="S56" s="6"/>
      <c r="T56" s="16"/>
      <c r="U56" s="16"/>
      <c r="V56" s="16"/>
      <c r="W56" s="16"/>
      <c r="X56" s="17"/>
      <c r="Y56" s="17"/>
      <c r="Z56" s="18"/>
      <c r="AB56" s="293" t="s">
        <v>154</v>
      </c>
      <c r="AC56" s="294"/>
      <c r="AD56" s="295"/>
      <c r="AE56" s="22">
        <f>COUNTIF('CANAL '!$E$11:$E$2053,"CONDICIONES_DE_SEGURIDAD")</f>
        <v>8</v>
      </c>
      <c r="AF56" s="6"/>
      <c r="AG56" s="16"/>
      <c r="AH56" s="16"/>
      <c r="AI56" s="16"/>
      <c r="AJ56" s="16"/>
      <c r="AK56" s="17"/>
      <c r="AL56" s="17"/>
      <c r="AM56" s="18"/>
    </row>
    <row r="57" spans="2:39" ht="13.5" thickBot="1" x14ac:dyDescent="0.25">
      <c r="B57" s="229" t="s">
        <v>155</v>
      </c>
      <c r="C57" s="230"/>
      <c r="D57" s="230"/>
      <c r="E57" s="22" t="e">
        <f>COUNTIF(#REF!,"FENOMENOS_NATURALES")</f>
        <v>#REF!</v>
      </c>
      <c r="F57" s="5"/>
      <c r="G57" s="5"/>
      <c r="H57" s="5"/>
      <c r="I57" s="5"/>
      <c r="J57" s="5"/>
      <c r="K57" s="11"/>
      <c r="L57" s="11"/>
      <c r="M57" s="19"/>
      <c r="O57" s="229" t="s">
        <v>155</v>
      </c>
      <c r="P57" s="230"/>
      <c r="Q57" s="230"/>
      <c r="R57" s="22" t="e">
        <f>COUNTIF(#REF!,"FENOMENOS_NATURALES")</f>
        <v>#REF!</v>
      </c>
      <c r="S57" s="5"/>
      <c r="T57" s="5"/>
      <c r="U57" s="5"/>
      <c r="V57" s="5"/>
      <c r="W57" s="5"/>
      <c r="X57" s="11"/>
      <c r="Y57" s="11"/>
      <c r="Z57" s="19"/>
      <c r="AB57" s="299" t="s">
        <v>155</v>
      </c>
      <c r="AC57" s="300"/>
      <c r="AD57" s="301"/>
      <c r="AE57" s="22">
        <f>COUNTIF('CANAL '!$E$11:$E$2053,"FENOMENOS_NATURALES")</f>
        <v>0</v>
      </c>
      <c r="AF57" s="5"/>
      <c r="AG57" s="5"/>
      <c r="AH57" s="5"/>
      <c r="AI57" s="5"/>
      <c r="AJ57" s="5"/>
      <c r="AK57" s="11"/>
      <c r="AL57" s="11"/>
      <c r="AM57" s="19"/>
    </row>
    <row r="58" spans="2:39" ht="13.5" thickBot="1" x14ac:dyDescent="0.25">
      <c r="B58" s="231" t="s">
        <v>29</v>
      </c>
      <c r="C58" s="232"/>
      <c r="D58" s="232"/>
      <c r="E58" s="20" t="e">
        <f>SUM(E51:E57)</f>
        <v>#REF!</v>
      </c>
      <c r="F58" s="5"/>
      <c r="G58" s="5"/>
      <c r="H58" s="5"/>
      <c r="I58" s="5"/>
      <c r="J58" s="5"/>
      <c r="K58" s="11"/>
      <c r="L58" s="11"/>
      <c r="M58" s="19"/>
      <c r="O58" s="231" t="s">
        <v>29</v>
      </c>
      <c r="P58" s="232"/>
      <c r="Q58" s="232"/>
      <c r="R58" s="20" t="e">
        <f>SUM(R51:R57)</f>
        <v>#REF!</v>
      </c>
      <c r="S58" s="5"/>
      <c r="T58" s="5"/>
      <c r="U58" s="5"/>
      <c r="V58" s="5"/>
      <c r="W58" s="5"/>
      <c r="X58" s="11"/>
      <c r="Y58" s="11"/>
      <c r="Z58" s="19"/>
      <c r="AB58" s="302" t="s">
        <v>29</v>
      </c>
      <c r="AC58" s="303"/>
      <c r="AD58" s="304"/>
      <c r="AE58" s="20">
        <f>SUM(AE51:AE57)</f>
        <v>23</v>
      </c>
      <c r="AF58" s="5"/>
      <c r="AG58" s="5"/>
      <c r="AH58" s="5"/>
      <c r="AI58" s="5"/>
      <c r="AJ58" s="5"/>
      <c r="AK58" s="11"/>
      <c r="AL58" s="11"/>
      <c r="AM58" s="19"/>
    </row>
    <row r="59" spans="2:39" x14ac:dyDescent="0.2">
      <c r="B59" s="6"/>
      <c r="C59" s="5"/>
      <c r="D59" s="5"/>
      <c r="E59" s="5"/>
      <c r="F59" s="5"/>
      <c r="G59" s="5"/>
      <c r="H59" s="5"/>
      <c r="I59" s="5"/>
      <c r="J59" s="5"/>
      <c r="K59" s="11"/>
      <c r="L59" s="11"/>
      <c r="M59" s="19"/>
      <c r="O59" s="6"/>
      <c r="P59" s="5"/>
      <c r="Q59" s="5"/>
      <c r="R59" s="5"/>
      <c r="S59" s="5"/>
      <c r="T59" s="5"/>
      <c r="U59" s="5"/>
      <c r="V59" s="5"/>
      <c r="W59" s="5"/>
      <c r="X59" s="11"/>
      <c r="Y59" s="11"/>
      <c r="Z59" s="19"/>
      <c r="AB59" s="6"/>
      <c r="AC59" s="5"/>
      <c r="AD59" s="5"/>
      <c r="AE59" s="5"/>
      <c r="AF59" s="5"/>
      <c r="AG59" s="5"/>
      <c r="AH59" s="5"/>
      <c r="AI59" s="5"/>
      <c r="AJ59" s="5"/>
      <c r="AK59" s="11"/>
      <c r="AL59" s="11"/>
      <c r="AM59" s="19"/>
    </row>
    <row r="60" spans="2:39" x14ac:dyDescent="0.2">
      <c r="B60" s="6"/>
      <c r="C60" s="5"/>
      <c r="D60" s="5"/>
      <c r="E60" s="5"/>
      <c r="F60" s="5"/>
      <c r="G60" s="5"/>
      <c r="H60" s="5"/>
      <c r="I60" s="5"/>
      <c r="J60" s="5"/>
      <c r="K60" s="11"/>
      <c r="L60" s="11"/>
      <c r="M60" s="19"/>
      <c r="O60" s="6"/>
      <c r="P60" s="5"/>
      <c r="Q60" s="5"/>
      <c r="R60" s="5"/>
      <c r="S60" s="5"/>
      <c r="T60" s="5"/>
      <c r="U60" s="5"/>
      <c r="V60" s="5"/>
      <c r="W60" s="5"/>
      <c r="X60" s="11"/>
      <c r="Y60" s="11"/>
      <c r="Z60" s="19"/>
      <c r="AB60" s="6"/>
      <c r="AC60" s="5"/>
      <c r="AD60" s="5"/>
      <c r="AE60" s="5"/>
      <c r="AF60" s="5"/>
      <c r="AG60" s="5"/>
      <c r="AH60" s="5"/>
      <c r="AI60" s="5"/>
      <c r="AJ60" s="5"/>
      <c r="AK60" s="11"/>
      <c r="AL60" s="11"/>
      <c r="AM60" s="19"/>
    </row>
    <row r="61" spans="2:39" x14ac:dyDescent="0.2">
      <c r="B61" s="6"/>
      <c r="C61" s="5"/>
      <c r="D61" s="5"/>
      <c r="E61" s="5"/>
      <c r="F61" s="5"/>
      <c r="G61" s="5"/>
      <c r="H61" s="5"/>
      <c r="I61" s="5"/>
      <c r="J61" s="5"/>
      <c r="K61" s="11"/>
      <c r="L61" s="11"/>
      <c r="M61" s="19"/>
      <c r="O61" s="6"/>
      <c r="P61" s="5"/>
      <c r="Q61" s="5"/>
      <c r="R61" s="5"/>
      <c r="S61" s="5"/>
      <c r="T61" s="5"/>
      <c r="U61" s="5"/>
      <c r="V61" s="5"/>
      <c r="W61" s="5"/>
      <c r="X61" s="11"/>
      <c r="Y61" s="11"/>
      <c r="Z61" s="19"/>
      <c r="AB61" s="6"/>
      <c r="AC61" s="5"/>
      <c r="AD61" s="5"/>
      <c r="AE61" s="5"/>
      <c r="AF61" s="5"/>
      <c r="AG61" s="5"/>
      <c r="AH61" s="5"/>
      <c r="AI61" s="5"/>
      <c r="AJ61" s="5"/>
      <c r="AK61" s="11"/>
      <c r="AL61" s="11"/>
      <c r="AM61" s="19"/>
    </row>
    <row r="62" spans="2:39" x14ac:dyDescent="0.2">
      <c r="B62" s="6"/>
      <c r="C62" s="5"/>
      <c r="D62" s="5"/>
      <c r="E62" s="5"/>
      <c r="F62" s="5"/>
      <c r="G62" s="5"/>
      <c r="H62" s="5"/>
      <c r="I62" s="5"/>
      <c r="J62" s="5"/>
      <c r="K62" s="11"/>
      <c r="L62" s="11"/>
      <c r="M62" s="19"/>
      <c r="O62" s="6"/>
      <c r="P62" s="5"/>
      <c r="Q62" s="5"/>
      <c r="R62" s="5"/>
      <c r="S62" s="5"/>
      <c r="T62" s="5"/>
      <c r="U62" s="5"/>
      <c r="V62" s="5"/>
      <c r="W62" s="5"/>
      <c r="X62" s="11"/>
      <c r="Y62" s="11"/>
      <c r="Z62" s="19"/>
      <c r="AB62" s="6"/>
      <c r="AC62" s="5"/>
      <c r="AD62" s="5"/>
      <c r="AE62" s="5"/>
      <c r="AF62" s="5"/>
      <c r="AG62" s="5"/>
      <c r="AH62" s="5"/>
      <c r="AI62" s="5"/>
      <c r="AJ62" s="5"/>
      <c r="AK62" s="11"/>
      <c r="AL62" s="11"/>
      <c r="AM62" s="19"/>
    </row>
    <row r="63" spans="2:39" x14ac:dyDescent="0.2">
      <c r="B63" s="6"/>
      <c r="C63" s="5"/>
      <c r="D63" s="5"/>
      <c r="E63" s="5"/>
      <c r="F63" s="5"/>
      <c r="G63" s="5"/>
      <c r="H63" s="5"/>
      <c r="I63" s="5"/>
      <c r="J63" s="5"/>
      <c r="K63" s="11"/>
      <c r="L63" s="11"/>
      <c r="M63" s="19"/>
      <c r="O63" s="6"/>
      <c r="P63" s="5"/>
      <c r="Q63" s="5"/>
      <c r="R63" s="5"/>
      <c r="S63" s="5"/>
      <c r="T63" s="5"/>
      <c r="U63" s="5"/>
      <c r="V63" s="5"/>
      <c r="W63" s="5"/>
      <c r="X63" s="11"/>
      <c r="Y63" s="11"/>
      <c r="Z63" s="19"/>
      <c r="AB63" s="6"/>
      <c r="AC63" s="5"/>
      <c r="AD63" s="5"/>
      <c r="AE63" s="5"/>
      <c r="AF63" s="5"/>
      <c r="AG63" s="5"/>
      <c r="AH63" s="5"/>
      <c r="AI63" s="5"/>
      <c r="AJ63" s="5"/>
      <c r="AK63" s="11"/>
      <c r="AL63" s="11"/>
      <c r="AM63" s="19"/>
    </row>
    <row r="64" spans="2:39" x14ac:dyDescent="0.2">
      <c r="B64" s="6"/>
      <c r="C64" s="5"/>
      <c r="D64" s="5"/>
      <c r="E64" s="5"/>
      <c r="F64" s="5"/>
      <c r="G64" s="5"/>
      <c r="H64" s="5"/>
      <c r="I64" s="5"/>
      <c r="J64" s="5"/>
      <c r="K64" s="11"/>
      <c r="L64" s="11"/>
      <c r="M64" s="19"/>
      <c r="O64" s="6"/>
      <c r="P64" s="5"/>
      <c r="Q64" s="5"/>
      <c r="R64" s="5"/>
      <c r="S64" s="5"/>
      <c r="T64" s="5"/>
      <c r="U64" s="5"/>
      <c r="V64" s="5"/>
      <c r="W64" s="5"/>
      <c r="X64" s="11"/>
      <c r="Y64" s="11"/>
      <c r="Z64" s="19"/>
      <c r="AB64" s="6"/>
      <c r="AC64" s="5"/>
      <c r="AD64" s="5"/>
      <c r="AE64" s="5"/>
      <c r="AF64" s="5"/>
      <c r="AG64" s="5"/>
      <c r="AH64" s="5"/>
      <c r="AI64" s="5"/>
      <c r="AJ64" s="5"/>
      <c r="AK64" s="11"/>
      <c r="AL64" s="11"/>
      <c r="AM64" s="19"/>
    </row>
    <row r="65" spans="2:43" x14ac:dyDescent="0.2">
      <c r="B65" s="6"/>
      <c r="C65" s="5"/>
      <c r="D65" s="5"/>
      <c r="E65" s="5"/>
      <c r="F65" s="5"/>
      <c r="G65" s="5"/>
      <c r="H65" s="5"/>
      <c r="I65" s="5"/>
      <c r="J65" s="5"/>
      <c r="K65" s="13"/>
      <c r="L65" s="13"/>
      <c r="M65" s="21"/>
      <c r="O65" s="6"/>
      <c r="P65" s="5"/>
      <c r="Q65" s="5"/>
      <c r="R65" s="5"/>
      <c r="S65" s="5"/>
      <c r="T65" s="5"/>
      <c r="U65" s="5"/>
      <c r="V65" s="5"/>
      <c r="W65" s="5"/>
      <c r="X65" s="13"/>
      <c r="Y65" s="13"/>
      <c r="Z65" s="21"/>
      <c r="AB65" s="6"/>
      <c r="AC65" s="5"/>
      <c r="AD65" s="5"/>
      <c r="AE65" s="5"/>
      <c r="AF65" s="5"/>
      <c r="AG65" s="5"/>
      <c r="AH65" s="5"/>
      <c r="AI65" s="5"/>
      <c r="AJ65" s="5"/>
      <c r="AK65" s="13"/>
      <c r="AL65" s="13"/>
      <c r="AM65" s="21"/>
    </row>
    <row r="66" spans="2:43" x14ac:dyDescent="0.2">
      <c r="B66" s="6"/>
      <c r="C66" s="5"/>
      <c r="D66" s="5"/>
      <c r="E66" s="5"/>
      <c r="F66" s="5"/>
      <c r="G66" s="5"/>
      <c r="H66" s="5"/>
      <c r="I66" s="5"/>
      <c r="J66" s="5"/>
      <c r="K66" s="13"/>
      <c r="L66" s="13"/>
      <c r="M66" s="21"/>
      <c r="O66" s="6"/>
      <c r="P66" s="5"/>
      <c r="Q66" s="5"/>
      <c r="R66" s="5"/>
      <c r="S66" s="5"/>
      <c r="T66" s="5"/>
      <c r="U66" s="5"/>
      <c r="V66" s="5"/>
      <c r="W66" s="5"/>
      <c r="X66" s="13"/>
      <c r="Y66" s="13"/>
      <c r="Z66" s="21"/>
      <c r="AB66" s="6"/>
      <c r="AC66" s="5"/>
      <c r="AD66" s="5"/>
      <c r="AE66" s="5"/>
      <c r="AF66" s="5"/>
      <c r="AG66" s="5"/>
      <c r="AH66" s="5"/>
      <c r="AI66" s="5"/>
      <c r="AJ66" s="5"/>
      <c r="AK66" s="13"/>
      <c r="AL66" s="13"/>
      <c r="AM66" s="21"/>
    </row>
    <row r="67" spans="2:43" ht="13.5" thickBot="1" x14ac:dyDescent="0.25">
      <c r="B67" s="7"/>
      <c r="C67" s="8"/>
      <c r="D67" s="8"/>
      <c r="E67" s="8"/>
      <c r="F67" s="8"/>
      <c r="G67" s="8"/>
      <c r="H67" s="8"/>
      <c r="I67" s="8"/>
      <c r="J67" s="8"/>
      <c r="K67" s="9"/>
      <c r="L67" s="9"/>
      <c r="M67" s="10"/>
      <c r="O67" s="7"/>
      <c r="P67" s="8"/>
      <c r="Q67" s="8"/>
      <c r="R67" s="8"/>
      <c r="S67" s="8"/>
      <c r="T67" s="8"/>
      <c r="U67" s="8"/>
      <c r="V67" s="8"/>
      <c r="W67" s="8"/>
      <c r="X67" s="9"/>
      <c r="Y67" s="9"/>
      <c r="Z67" s="10"/>
      <c r="AB67" s="7"/>
      <c r="AC67" s="8"/>
      <c r="AD67" s="8"/>
      <c r="AE67" s="8"/>
      <c r="AF67" s="8"/>
      <c r="AG67" s="8"/>
      <c r="AH67" s="8"/>
      <c r="AI67" s="8"/>
      <c r="AJ67" s="8"/>
      <c r="AK67" s="9"/>
      <c r="AL67" s="9"/>
      <c r="AM67" s="10"/>
    </row>
    <row r="68" spans="2:43" ht="13.5" thickBot="1" x14ac:dyDescent="0.25"/>
    <row r="69" spans="2:43" ht="24.75" thickTop="1" thickBot="1" x14ac:dyDescent="0.4">
      <c r="B69" s="233" t="s">
        <v>156</v>
      </c>
      <c r="C69" s="234"/>
      <c r="D69" s="234"/>
      <c r="E69" s="234"/>
      <c r="F69" s="234"/>
      <c r="G69" s="234"/>
      <c r="H69" s="234"/>
      <c r="I69" s="234"/>
      <c r="J69" s="234"/>
      <c r="K69" s="234"/>
      <c r="L69" s="234"/>
      <c r="M69" s="235"/>
      <c r="O69" s="233" t="s">
        <v>156</v>
      </c>
      <c r="P69" s="234"/>
      <c r="Q69" s="234"/>
      <c r="R69" s="234"/>
      <c r="S69" s="234"/>
      <c r="T69" s="234"/>
      <c r="U69" s="234"/>
      <c r="V69" s="234"/>
      <c r="W69" s="234"/>
      <c r="X69" s="234"/>
      <c r="Y69" s="234"/>
      <c r="Z69" s="235"/>
      <c r="AB69" s="258" t="s">
        <v>157</v>
      </c>
      <c r="AC69" s="259"/>
      <c r="AD69" s="259"/>
      <c r="AE69" s="259"/>
      <c r="AF69" s="259"/>
      <c r="AG69" s="259"/>
      <c r="AH69" s="259"/>
      <c r="AI69" s="259"/>
      <c r="AJ69" s="259"/>
      <c r="AK69" s="259"/>
      <c r="AL69" s="259"/>
      <c r="AM69" s="260"/>
      <c r="AN69" s="46"/>
      <c r="AO69" s="46"/>
      <c r="AP69" s="46"/>
      <c r="AQ69" s="46"/>
    </row>
    <row r="70" spans="2:43" ht="13.15" customHeight="1" x14ac:dyDescent="0.2">
      <c r="B70" s="236" t="e">
        <f>#REF!</f>
        <v>#REF!</v>
      </c>
      <c r="C70" s="237"/>
      <c r="D70" s="237"/>
      <c r="E70" s="237"/>
      <c r="F70" s="237"/>
      <c r="G70" s="237"/>
      <c r="H70" s="237"/>
      <c r="I70" s="237"/>
      <c r="J70" s="237"/>
      <c r="K70" s="237"/>
      <c r="L70" s="237"/>
      <c r="M70" s="238"/>
      <c r="O70" s="236" t="e">
        <f>#REF!</f>
        <v>#REF!</v>
      </c>
      <c r="P70" s="237"/>
      <c r="Q70" s="237"/>
      <c r="R70" s="237"/>
      <c r="S70" s="237"/>
      <c r="T70" s="237"/>
      <c r="U70" s="237"/>
      <c r="V70" s="237"/>
      <c r="W70" s="237"/>
      <c r="X70" s="237"/>
      <c r="Y70" s="237"/>
      <c r="Z70" s="238"/>
      <c r="AB70" s="261"/>
      <c r="AC70" s="262"/>
      <c r="AD70" s="262"/>
      <c r="AE70" s="262"/>
      <c r="AF70" s="262"/>
      <c r="AG70" s="262"/>
      <c r="AH70" s="262"/>
      <c r="AI70" s="262"/>
      <c r="AJ70" s="262"/>
      <c r="AK70" s="262"/>
      <c r="AL70" s="262"/>
      <c r="AM70" s="263"/>
      <c r="AN70" s="46"/>
      <c r="AO70" s="46"/>
      <c r="AP70" s="46"/>
      <c r="AQ70" s="46"/>
    </row>
    <row r="71" spans="2:43" ht="13.9" customHeight="1" thickBot="1" x14ac:dyDescent="0.25">
      <c r="B71" s="239"/>
      <c r="C71" s="240"/>
      <c r="D71" s="240"/>
      <c r="E71" s="240"/>
      <c r="F71" s="240"/>
      <c r="G71" s="240"/>
      <c r="H71" s="240"/>
      <c r="I71" s="240"/>
      <c r="J71" s="240"/>
      <c r="K71" s="240"/>
      <c r="L71" s="240"/>
      <c r="M71" s="241"/>
      <c r="O71" s="239"/>
      <c r="P71" s="240"/>
      <c r="Q71" s="240"/>
      <c r="R71" s="240"/>
      <c r="S71" s="240"/>
      <c r="T71" s="240"/>
      <c r="U71" s="240"/>
      <c r="V71" s="240"/>
      <c r="W71" s="240"/>
      <c r="X71" s="240"/>
      <c r="Y71" s="240"/>
      <c r="Z71" s="241"/>
      <c r="AB71" s="264"/>
      <c r="AC71" s="265"/>
      <c r="AD71" s="265"/>
      <c r="AE71" s="265"/>
      <c r="AF71" s="265"/>
      <c r="AG71" s="265"/>
      <c r="AH71" s="265"/>
      <c r="AI71" s="265"/>
      <c r="AJ71" s="265"/>
      <c r="AK71" s="265"/>
      <c r="AL71" s="265"/>
      <c r="AM71" s="266"/>
      <c r="AN71" s="46"/>
      <c r="AO71" s="46"/>
      <c r="AP71" s="46"/>
      <c r="AQ71" s="46"/>
    </row>
    <row r="72" spans="2:43" ht="15.75" thickBot="1" x14ac:dyDescent="0.25">
      <c r="B72" s="242" t="s">
        <v>145</v>
      </c>
      <c r="C72" s="243"/>
      <c r="D72" s="243"/>
      <c r="E72" s="244"/>
      <c r="F72" s="5"/>
      <c r="G72" s="242" t="s">
        <v>146</v>
      </c>
      <c r="H72" s="243"/>
      <c r="I72" s="243"/>
      <c r="J72" s="244"/>
      <c r="K72" s="102"/>
      <c r="L72" s="245" t="s">
        <v>147</v>
      </c>
      <c r="M72" s="246"/>
      <c r="O72" s="242" t="s">
        <v>145</v>
      </c>
      <c r="P72" s="243"/>
      <c r="Q72" s="243"/>
      <c r="R72" s="244"/>
      <c r="S72" s="5"/>
      <c r="T72" s="242" t="s">
        <v>146</v>
      </c>
      <c r="U72" s="243"/>
      <c r="V72" s="243"/>
      <c r="W72" s="244"/>
      <c r="X72" s="11"/>
      <c r="Y72" s="245" t="s">
        <v>147</v>
      </c>
      <c r="Z72" s="246"/>
      <c r="AB72" s="267" t="s">
        <v>145</v>
      </c>
      <c r="AC72" s="268"/>
      <c r="AD72" s="268"/>
      <c r="AE72" s="269"/>
      <c r="AF72" s="47"/>
      <c r="AG72" s="270" t="s">
        <v>146</v>
      </c>
      <c r="AH72" s="268"/>
      <c r="AI72" s="268"/>
      <c r="AJ72" s="269"/>
      <c r="AK72" s="48"/>
      <c r="AL72" s="271" t="s">
        <v>147</v>
      </c>
      <c r="AM72" s="272"/>
      <c r="AN72" s="46"/>
      <c r="AO72" s="46"/>
      <c r="AP72" s="46"/>
      <c r="AQ72" s="46"/>
    </row>
    <row r="73" spans="2:43" ht="15" x14ac:dyDescent="0.2">
      <c r="B73" s="247" t="s">
        <v>149</v>
      </c>
      <c r="C73" s="248"/>
      <c r="D73" s="248"/>
      <c r="E73" s="22" t="e">
        <f>COUNTIF(#REF!,"biologico")</f>
        <v>#REF!</v>
      </c>
      <c r="F73" s="5"/>
      <c r="G73" s="247" t="s">
        <v>141</v>
      </c>
      <c r="H73" s="248"/>
      <c r="I73" s="248"/>
      <c r="J73" s="23" t="e">
        <f>COUNTIF(#REF!,"extremo")</f>
        <v>#REF!</v>
      </c>
      <c r="K73" s="102"/>
      <c r="L73" s="27" t="s">
        <v>141</v>
      </c>
      <c r="M73" s="23" t="e">
        <f>COUNTIF(#REF!,"extremo")</f>
        <v>#REF!</v>
      </c>
      <c r="O73" s="247" t="s">
        <v>149</v>
      </c>
      <c r="P73" s="248"/>
      <c r="Q73" s="248"/>
      <c r="R73" s="22" t="e">
        <f>COUNTIF(#REF!,"biologico")</f>
        <v>#REF!</v>
      </c>
      <c r="S73" s="5"/>
      <c r="T73" s="247" t="s">
        <v>141</v>
      </c>
      <c r="U73" s="248"/>
      <c r="V73" s="248"/>
      <c r="W73" s="23" t="e">
        <f>COUNTIF(#REF!,"extremo")</f>
        <v>#REF!</v>
      </c>
      <c r="X73" s="11"/>
      <c r="Y73" s="27" t="s">
        <v>141</v>
      </c>
      <c r="Z73" s="23" t="e">
        <f>COUNTIF(#REF!,"extremo")</f>
        <v>#REF!</v>
      </c>
      <c r="AB73" s="273" t="s">
        <v>149</v>
      </c>
      <c r="AC73" s="274"/>
      <c r="AD73" s="274"/>
      <c r="AE73" s="49" t="e">
        <f t="shared" ref="AE73:AE79" si="0">SUM(E7+R7+AE7+E29+R29+AE29+E51+R51+AE51+R73+E73)</f>
        <v>#REF!</v>
      </c>
      <c r="AF73" s="47"/>
      <c r="AG73" s="275" t="s">
        <v>141</v>
      </c>
      <c r="AH73" s="274"/>
      <c r="AI73" s="274"/>
      <c r="AJ73" s="50" t="e">
        <f>SUM(J7+W7+AJ7+J29+W29+AJ29+J51+W51+AJ51+W73+J73)</f>
        <v>#REF!</v>
      </c>
      <c r="AK73" s="48"/>
      <c r="AL73" s="51" t="s">
        <v>141</v>
      </c>
      <c r="AM73" s="52" t="e">
        <f>SUM(M7+Z7+AM7+M29+Z29+AM29+M51+Z51+AM51+Z73+M73)</f>
        <v>#REF!</v>
      </c>
      <c r="AN73" s="46"/>
      <c r="AO73" s="46"/>
      <c r="AP73" s="46"/>
      <c r="AQ73" s="46"/>
    </row>
    <row r="74" spans="2:43" ht="15" x14ac:dyDescent="0.2">
      <c r="B74" s="225" t="s">
        <v>150</v>
      </c>
      <c r="C74" s="226"/>
      <c r="D74" s="226"/>
      <c r="E74" s="22" t="e">
        <f>COUNTIF(#REF!,"fisico")</f>
        <v>#REF!</v>
      </c>
      <c r="F74" s="5"/>
      <c r="G74" s="225" t="s">
        <v>142</v>
      </c>
      <c r="H74" s="226"/>
      <c r="I74" s="226"/>
      <c r="J74" s="24" t="e">
        <f>COUNTIF(#REF!,"alto")</f>
        <v>#REF!</v>
      </c>
      <c r="K74" s="102"/>
      <c r="L74" s="28" t="s">
        <v>142</v>
      </c>
      <c r="M74" s="24" t="e">
        <f>COUNTIF(#REF!,"alto")</f>
        <v>#REF!</v>
      </c>
      <c r="O74" s="225" t="s">
        <v>150</v>
      </c>
      <c r="P74" s="226"/>
      <c r="Q74" s="226"/>
      <c r="R74" s="22" t="e">
        <f>COUNTIF(#REF!,"fisico")</f>
        <v>#REF!</v>
      </c>
      <c r="S74" s="5"/>
      <c r="T74" s="225" t="s">
        <v>142</v>
      </c>
      <c r="U74" s="226"/>
      <c r="V74" s="226"/>
      <c r="W74" s="24" t="e">
        <f>COUNTIF(#REF!,"alto")</f>
        <v>#REF!</v>
      </c>
      <c r="X74" s="11"/>
      <c r="Y74" s="28" t="s">
        <v>142</v>
      </c>
      <c r="Z74" s="24" t="e">
        <f>COUNTIF(#REF!,"alto")</f>
        <v>#REF!</v>
      </c>
      <c r="AB74" s="249" t="s">
        <v>150</v>
      </c>
      <c r="AC74" s="250"/>
      <c r="AD74" s="250"/>
      <c r="AE74" s="49" t="e">
        <f t="shared" si="0"/>
        <v>#REF!</v>
      </c>
      <c r="AF74" s="47"/>
      <c r="AG74" s="251" t="s">
        <v>142</v>
      </c>
      <c r="AH74" s="250"/>
      <c r="AI74" s="250"/>
      <c r="AJ74" s="24" t="e">
        <f>SUM(J8+W8+AJ8+J30+W30+AJ30+J52+W52+AJ52+W74+J74)</f>
        <v>#REF!</v>
      </c>
      <c r="AK74" s="48"/>
      <c r="AL74" s="53" t="s">
        <v>142</v>
      </c>
      <c r="AM74" s="24" t="e">
        <f>SUM(M8+Z8+AM8+M30+Z30+AM30+M52+Z52+AM52+Z74+M74)</f>
        <v>#REF!</v>
      </c>
      <c r="AN74" s="46"/>
      <c r="AO74" s="46"/>
      <c r="AP74" s="46"/>
      <c r="AQ74" s="46"/>
    </row>
    <row r="75" spans="2:43" ht="15" x14ac:dyDescent="0.2">
      <c r="B75" s="225" t="s">
        <v>151</v>
      </c>
      <c r="C75" s="226"/>
      <c r="D75" s="226"/>
      <c r="E75" s="22" t="e">
        <f>COUNTIF(#REF!,"quimico")</f>
        <v>#REF!</v>
      </c>
      <c r="F75" s="5"/>
      <c r="G75" s="225" t="s">
        <v>143</v>
      </c>
      <c r="H75" s="226"/>
      <c r="I75" s="226"/>
      <c r="J75" s="25" t="e">
        <f>COUNTIF(#REF!,"moderado")</f>
        <v>#REF!</v>
      </c>
      <c r="K75" s="102"/>
      <c r="L75" s="28" t="s">
        <v>143</v>
      </c>
      <c r="M75" s="25" t="e">
        <f>COUNTIF(#REF!,"moderado")</f>
        <v>#REF!</v>
      </c>
      <c r="O75" s="225" t="s">
        <v>151</v>
      </c>
      <c r="P75" s="226"/>
      <c r="Q75" s="226"/>
      <c r="R75" s="22" t="e">
        <f>COUNTIF(#REF!,"quimico")</f>
        <v>#REF!</v>
      </c>
      <c r="S75" s="5"/>
      <c r="T75" s="225" t="s">
        <v>143</v>
      </c>
      <c r="U75" s="226"/>
      <c r="V75" s="226"/>
      <c r="W75" s="25" t="e">
        <f>COUNTIF(#REF!,"moderado")</f>
        <v>#REF!</v>
      </c>
      <c r="X75" s="11"/>
      <c r="Y75" s="28" t="s">
        <v>143</v>
      </c>
      <c r="Z75" s="25" t="e">
        <f>COUNTIF(#REF!,"moderado")</f>
        <v>#REF!</v>
      </c>
      <c r="AB75" s="249" t="s">
        <v>151</v>
      </c>
      <c r="AC75" s="250"/>
      <c r="AD75" s="250"/>
      <c r="AE75" s="49" t="e">
        <f t="shared" si="0"/>
        <v>#REF!</v>
      </c>
      <c r="AF75" s="47"/>
      <c r="AG75" s="251" t="s">
        <v>143</v>
      </c>
      <c r="AH75" s="250"/>
      <c r="AI75" s="250"/>
      <c r="AJ75" s="25" t="e">
        <f>SUM(J9+W9+AJ9+J31+W31+AJ31+J53+W53+AJ53+W75+J75)</f>
        <v>#REF!</v>
      </c>
      <c r="AK75" s="48"/>
      <c r="AL75" s="53" t="s">
        <v>143</v>
      </c>
      <c r="AM75" s="25" t="e">
        <f>SUM(M9+Z9+AM9+M31+Z31+AM31+M53+Z53+AM53+Z75+M75)</f>
        <v>#REF!</v>
      </c>
      <c r="AN75" s="46"/>
      <c r="AO75" s="46"/>
      <c r="AP75" s="46"/>
      <c r="AQ75" s="46"/>
    </row>
    <row r="76" spans="2:43" ht="15" x14ac:dyDescent="0.2">
      <c r="B76" s="225" t="s">
        <v>152</v>
      </c>
      <c r="C76" s="226"/>
      <c r="D76" s="226"/>
      <c r="E76" s="22" t="e">
        <f>COUNTIF(#REF!,"psicosocial")</f>
        <v>#REF!</v>
      </c>
      <c r="F76" s="5"/>
      <c r="G76" s="225" t="s">
        <v>144</v>
      </c>
      <c r="H76" s="226"/>
      <c r="I76" s="226"/>
      <c r="J76" s="26" t="e">
        <f>COUNTIF(#REF!,"bajo")</f>
        <v>#REF!</v>
      </c>
      <c r="K76" s="102"/>
      <c r="L76" s="28" t="s">
        <v>144</v>
      </c>
      <c r="M76" s="26" t="e">
        <f>COUNTIF(#REF!,"bajo")</f>
        <v>#REF!</v>
      </c>
      <c r="O76" s="225" t="s">
        <v>152</v>
      </c>
      <c r="P76" s="226"/>
      <c r="Q76" s="226"/>
      <c r="R76" s="22" t="e">
        <f>COUNTIF(#REF!,"psicosocial")</f>
        <v>#REF!</v>
      </c>
      <c r="S76" s="5"/>
      <c r="T76" s="225" t="s">
        <v>144</v>
      </c>
      <c r="U76" s="226"/>
      <c r="V76" s="226"/>
      <c r="W76" s="26" t="e">
        <f>COUNTIF(#REF!,"bajo")</f>
        <v>#REF!</v>
      </c>
      <c r="X76" s="11"/>
      <c r="Y76" s="28" t="s">
        <v>144</v>
      </c>
      <c r="Z76" s="26" t="e">
        <f>COUNTIF(#REF!,"bajo")</f>
        <v>#REF!</v>
      </c>
      <c r="AB76" s="249" t="s">
        <v>152</v>
      </c>
      <c r="AC76" s="250"/>
      <c r="AD76" s="250"/>
      <c r="AE76" s="49" t="e">
        <f t="shared" si="0"/>
        <v>#REF!</v>
      </c>
      <c r="AF76" s="47"/>
      <c r="AG76" s="251" t="s">
        <v>144</v>
      </c>
      <c r="AH76" s="250"/>
      <c r="AI76" s="250"/>
      <c r="AJ76" s="26" t="e">
        <f>SUM(J10+W10+AJ10+J32+W32+AJ32+J54+W54+AJ54+W76+J76)</f>
        <v>#REF!</v>
      </c>
      <c r="AK76" s="48"/>
      <c r="AL76" s="53" t="s">
        <v>144</v>
      </c>
      <c r="AM76" s="26" t="e">
        <f>SUM(M10+Z10+AM10+M32+Z32+AM32+M54+Z54+AM54+Z76+M76)</f>
        <v>#REF!</v>
      </c>
      <c r="AN76" s="46"/>
      <c r="AO76" s="46"/>
      <c r="AP76" s="46"/>
      <c r="AQ76" s="46"/>
    </row>
    <row r="77" spans="2:43" ht="15.75" thickBot="1" x14ac:dyDescent="0.3">
      <c r="B77" s="225" t="s">
        <v>153</v>
      </c>
      <c r="C77" s="226"/>
      <c r="D77" s="226"/>
      <c r="E77" s="22" t="e">
        <f>COUNTIF(#REF!,"biomecanico")</f>
        <v>#REF!</v>
      </c>
      <c r="F77" s="5"/>
      <c r="G77" s="227" t="s">
        <v>29</v>
      </c>
      <c r="H77" s="228"/>
      <c r="I77" s="228"/>
      <c r="J77" s="12" t="e">
        <f>SUM(J73:J76)</f>
        <v>#REF!</v>
      </c>
      <c r="K77" s="13"/>
      <c r="L77" s="14" t="s">
        <v>29</v>
      </c>
      <c r="M77" s="15" t="e">
        <f>SUM(M73:M76)</f>
        <v>#REF!</v>
      </c>
      <c r="O77" s="225" t="s">
        <v>153</v>
      </c>
      <c r="P77" s="226"/>
      <c r="Q77" s="226"/>
      <c r="R77" s="22" t="e">
        <f>COUNTIF(#REF!,"biomecanico")</f>
        <v>#REF!</v>
      </c>
      <c r="S77" s="5"/>
      <c r="T77" s="227" t="s">
        <v>29</v>
      </c>
      <c r="U77" s="228"/>
      <c r="V77" s="228"/>
      <c r="W77" s="12" t="e">
        <f>SUM(W73:W76)</f>
        <v>#REF!</v>
      </c>
      <c r="X77" s="13"/>
      <c r="Y77" s="14" t="s">
        <v>29</v>
      </c>
      <c r="Z77" s="15" t="e">
        <f>SUM(Z73:Z76)</f>
        <v>#REF!</v>
      </c>
      <c r="AB77" s="249" t="s">
        <v>153</v>
      </c>
      <c r="AC77" s="250"/>
      <c r="AD77" s="250"/>
      <c r="AE77" s="49" t="e">
        <f t="shared" si="0"/>
        <v>#REF!</v>
      </c>
      <c r="AF77" s="47"/>
      <c r="AG77" s="252" t="s">
        <v>29</v>
      </c>
      <c r="AH77" s="253"/>
      <c r="AI77" s="253"/>
      <c r="AJ77" s="54" t="e">
        <f>SUM(AJ73:AJ76)</f>
        <v>#REF!</v>
      </c>
      <c r="AK77" s="55"/>
      <c r="AL77" s="56" t="s">
        <v>29</v>
      </c>
      <c r="AM77" s="57" t="e">
        <f>SUM(AM73:AM76)</f>
        <v>#REF!</v>
      </c>
      <c r="AN77" s="46"/>
      <c r="AO77" s="46"/>
      <c r="AP77" s="46"/>
      <c r="AQ77" s="46"/>
    </row>
    <row r="78" spans="2:43" ht="30" customHeight="1" x14ac:dyDescent="0.25">
      <c r="B78" s="225" t="s">
        <v>154</v>
      </c>
      <c r="C78" s="226"/>
      <c r="D78" s="226"/>
      <c r="E78" s="22" t="e">
        <f>COUNTIF(#REF!,"CONDICIONES_DE_SEGURIDAD")</f>
        <v>#REF!</v>
      </c>
      <c r="F78" s="6"/>
      <c r="G78" s="16"/>
      <c r="H78" s="16"/>
      <c r="I78" s="16"/>
      <c r="J78" s="16"/>
      <c r="K78" s="17"/>
      <c r="L78" s="17"/>
      <c r="M78" s="18"/>
      <c r="O78" s="225" t="s">
        <v>154</v>
      </c>
      <c r="P78" s="226"/>
      <c r="Q78" s="226"/>
      <c r="R78" s="22" t="e">
        <f>COUNTIF(#REF!,"CONDICIONES_DE_SEGURIDAD")</f>
        <v>#REF!</v>
      </c>
      <c r="S78" s="6"/>
      <c r="T78" s="16"/>
      <c r="U78" s="16"/>
      <c r="V78" s="16"/>
      <c r="W78" s="16"/>
      <c r="X78" s="17"/>
      <c r="Y78" s="17"/>
      <c r="Z78" s="18"/>
      <c r="AB78" s="249" t="s">
        <v>154</v>
      </c>
      <c r="AC78" s="250"/>
      <c r="AD78" s="250"/>
      <c r="AE78" s="49" t="e">
        <f t="shared" si="0"/>
        <v>#REF!</v>
      </c>
      <c r="AF78" s="58"/>
      <c r="AG78" s="59"/>
      <c r="AH78" s="59"/>
      <c r="AI78" s="59"/>
      <c r="AJ78" s="59"/>
      <c r="AK78" s="59"/>
      <c r="AL78" s="59"/>
      <c r="AM78" s="60"/>
      <c r="AN78" s="46"/>
      <c r="AO78" s="46"/>
      <c r="AP78" s="46"/>
      <c r="AQ78" s="46"/>
    </row>
    <row r="79" spans="2:43" ht="15.75" thickBot="1" x14ac:dyDescent="0.25">
      <c r="B79" s="229" t="s">
        <v>155</v>
      </c>
      <c r="C79" s="230"/>
      <c r="D79" s="230"/>
      <c r="E79" s="22" t="e">
        <f>COUNTIF(#REF!,"FENOMENOS_NATURALES")</f>
        <v>#REF!</v>
      </c>
      <c r="F79" s="5"/>
      <c r="G79" s="5"/>
      <c r="H79" s="5"/>
      <c r="I79" s="5"/>
      <c r="J79" s="5"/>
      <c r="K79" s="102"/>
      <c r="L79" s="102"/>
      <c r="M79" s="19"/>
      <c r="O79" s="229" t="s">
        <v>155</v>
      </c>
      <c r="P79" s="230"/>
      <c r="Q79" s="230"/>
      <c r="R79" s="22" t="e">
        <f>COUNTIF(#REF!,"FENOMENOS_NATURALES")</f>
        <v>#REF!</v>
      </c>
      <c r="S79" s="5"/>
      <c r="T79" s="5"/>
      <c r="U79" s="5"/>
      <c r="V79" s="5"/>
      <c r="W79" s="5"/>
      <c r="X79" s="11"/>
      <c r="Y79" s="11"/>
      <c r="Z79" s="19"/>
      <c r="AB79" s="254" t="s">
        <v>155</v>
      </c>
      <c r="AC79" s="255"/>
      <c r="AD79" s="255"/>
      <c r="AE79" s="49" t="e">
        <f t="shared" si="0"/>
        <v>#REF!</v>
      </c>
      <c r="AF79" s="47"/>
      <c r="AG79" s="47"/>
      <c r="AH79" s="47"/>
      <c r="AI79" s="47"/>
      <c r="AJ79" s="47"/>
      <c r="AK79" s="48"/>
      <c r="AL79" s="48"/>
      <c r="AM79" s="61"/>
      <c r="AN79" s="46"/>
      <c r="AO79" s="46"/>
      <c r="AP79" s="46"/>
      <c r="AQ79" s="46"/>
    </row>
    <row r="80" spans="2:43" ht="15.75" thickBot="1" x14ac:dyDescent="0.3">
      <c r="B80" s="231" t="s">
        <v>29</v>
      </c>
      <c r="C80" s="232"/>
      <c r="D80" s="232"/>
      <c r="E80" s="20" t="e">
        <f>SUM(E73:E79)</f>
        <v>#REF!</v>
      </c>
      <c r="F80" s="5"/>
      <c r="G80" s="5"/>
      <c r="H80" s="5"/>
      <c r="I80" s="5"/>
      <c r="J80" s="5"/>
      <c r="K80" s="102"/>
      <c r="L80" s="102"/>
      <c r="M80" s="19"/>
      <c r="O80" s="231" t="s">
        <v>29</v>
      </c>
      <c r="P80" s="232"/>
      <c r="Q80" s="232"/>
      <c r="R80" s="20" t="e">
        <f>SUM(R73:R79)</f>
        <v>#REF!</v>
      </c>
      <c r="S80" s="5"/>
      <c r="T80" s="5"/>
      <c r="U80" s="5"/>
      <c r="V80" s="5"/>
      <c r="W80" s="5"/>
      <c r="X80" s="11"/>
      <c r="Y80" s="11"/>
      <c r="Z80" s="19"/>
      <c r="AB80" s="256" t="s">
        <v>29</v>
      </c>
      <c r="AC80" s="257"/>
      <c r="AD80" s="257"/>
      <c r="AE80" s="62" t="e">
        <f>SUM(AE73:AE79)</f>
        <v>#REF!</v>
      </c>
      <c r="AF80" s="47"/>
      <c r="AG80" s="47"/>
      <c r="AH80" s="47"/>
      <c r="AI80" s="47"/>
      <c r="AJ80" s="47"/>
      <c r="AK80" s="48"/>
      <c r="AL80" s="48"/>
      <c r="AM80" s="61"/>
      <c r="AN80" s="46"/>
      <c r="AO80" s="46"/>
      <c r="AP80" s="46"/>
      <c r="AQ80" s="46"/>
    </row>
    <row r="81" spans="1:43" x14ac:dyDescent="0.2">
      <c r="B81" s="6"/>
      <c r="C81" s="5"/>
      <c r="D81" s="5"/>
      <c r="E81" s="5"/>
      <c r="F81" s="5"/>
      <c r="G81" s="5"/>
      <c r="H81" s="5"/>
      <c r="I81" s="5"/>
      <c r="J81" s="5"/>
      <c r="K81" s="102"/>
      <c r="L81" s="102"/>
      <c r="M81" s="19"/>
      <c r="O81" s="6"/>
      <c r="P81" s="5"/>
      <c r="Q81" s="5"/>
      <c r="R81" s="5"/>
      <c r="S81" s="5"/>
      <c r="T81" s="5"/>
      <c r="U81" s="5"/>
      <c r="V81" s="5"/>
      <c r="W81" s="5"/>
      <c r="X81" s="11"/>
      <c r="Y81" s="11"/>
      <c r="Z81" s="19"/>
      <c r="AB81" s="32"/>
      <c r="AC81" s="29"/>
      <c r="AD81" s="29"/>
      <c r="AE81" s="29"/>
      <c r="AF81" s="29"/>
      <c r="AG81" s="29"/>
      <c r="AH81" s="29"/>
      <c r="AI81" s="29"/>
      <c r="AJ81" s="29"/>
      <c r="AK81" s="33"/>
      <c r="AL81" s="33"/>
      <c r="AM81" s="34"/>
      <c r="AN81" s="46"/>
      <c r="AO81" s="46"/>
      <c r="AP81" s="46"/>
      <c r="AQ81" s="46"/>
    </row>
    <row r="82" spans="1:43" x14ac:dyDescent="0.2">
      <c r="B82" s="6"/>
      <c r="C82" s="5"/>
      <c r="D82" s="5"/>
      <c r="E82" s="5"/>
      <c r="F82" s="5"/>
      <c r="G82" s="5"/>
      <c r="H82" s="5"/>
      <c r="I82" s="5"/>
      <c r="J82" s="5"/>
      <c r="K82" s="102"/>
      <c r="L82" s="102"/>
      <c r="M82" s="19"/>
      <c r="O82" s="6"/>
      <c r="P82" s="5"/>
      <c r="Q82" s="5"/>
      <c r="R82" s="5"/>
      <c r="S82" s="5"/>
      <c r="T82" s="5"/>
      <c r="U82" s="5"/>
      <c r="V82" s="5"/>
      <c r="W82" s="5"/>
      <c r="X82" s="11"/>
      <c r="Y82" s="11"/>
      <c r="Z82" s="19"/>
      <c r="AB82" s="32"/>
      <c r="AC82" s="29"/>
      <c r="AD82" s="29"/>
      <c r="AE82" s="29"/>
      <c r="AF82" s="29"/>
      <c r="AG82" s="29"/>
      <c r="AH82" s="29"/>
      <c r="AI82" s="29"/>
      <c r="AJ82" s="29"/>
      <c r="AK82" s="33"/>
      <c r="AL82" s="33"/>
      <c r="AM82" s="34"/>
      <c r="AN82" s="46"/>
      <c r="AO82" s="46"/>
      <c r="AP82" s="46"/>
      <c r="AQ82" s="46"/>
    </row>
    <row r="83" spans="1:43" x14ac:dyDescent="0.2">
      <c r="B83" s="6"/>
      <c r="C83" s="5"/>
      <c r="D83" s="5"/>
      <c r="E83" s="5"/>
      <c r="F83" s="5"/>
      <c r="G83" s="5"/>
      <c r="H83" s="5"/>
      <c r="I83" s="5"/>
      <c r="J83" s="5"/>
      <c r="K83" s="102"/>
      <c r="L83" s="102"/>
      <c r="M83" s="19"/>
      <c r="O83" s="6"/>
      <c r="P83" s="5"/>
      <c r="Q83" s="5"/>
      <c r="R83" s="5"/>
      <c r="S83" s="5"/>
      <c r="T83" s="5"/>
      <c r="U83" s="5"/>
      <c r="V83" s="5"/>
      <c r="W83" s="5"/>
      <c r="X83" s="11"/>
      <c r="Y83" s="11"/>
      <c r="Z83" s="19"/>
      <c r="AB83" s="32"/>
      <c r="AC83" s="29"/>
      <c r="AD83" s="29"/>
      <c r="AE83" s="29"/>
      <c r="AF83" s="29"/>
      <c r="AG83" s="29"/>
      <c r="AH83" s="29"/>
      <c r="AI83" s="29"/>
      <c r="AJ83" s="29"/>
      <c r="AK83" s="33"/>
      <c r="AL83" s="33"/>
      <c r="AM83" s="34"/>
      <c r="AN83" s="46"/>
      <c r="AO83" s="46"/>
      <c r="AP83" s="46"/>
      <c r="AQ83" s="46"/>
    </row>
    <row r="84" spans="1:43" x14ac:dyDescent="0.2">
      <c r="B84" s="6"/>
      <c r="C84" s="5"/>
      <c r="D84" s="5"/>
      <c r="E84" s="5"/>
      <c r="F84" s="5"/>
      <c r="G84" s="5"/>
      <c r="H84" s="5"/>
      <c r="I84" s="5"/>
      <c r="J84" s="5"/>
      <c r="K84" s="102"/>
      <c r="L84" s="102"/>
      <c r="M84" s="19"/>
      <c r="O84" s="6"/>
      <c r="P84" s="5"/>
      <c r="Q84" s="5"/>
      <c r="R84" s="5"/>
      <c r="S84" s="5"/>
      <c r="T84" s="5"/>
      <c r="U84" s="5"/>
      <c r="V84" s="5"/>
      <c r="W84" s="5"/>
      <c r="X84" s="11"/>
      <c r="Y84" s="11"/>
      <c r="Z84" s="19"/>
      <c r="AB84" s="32"/>
      <c r="AC84" s="29"/>
      <c r="AD84" s="29"/>
      <c r="AE84" s="29"/>
      <c r="AF84" s="29"/>
      <c r="AG84" s="29"/>
      <c r="AH84" s="29"/>
      <c r="AI84" s="29"/>
      <c r="AJ84" s="29"/>
      <c r="AK84" s="33"/>
      <c r="AL84" s="33"/>
      <c r="AM84" s="34"/>
      <c r="AN84" s="46"/>
      <c r="AO84" s="46"/>
      <c r="AP84" s="46"/>
      <c r="AQ84" s="46"/>
    </row>
    <row r="85" spans="1:43" x14ac:dyDescent="0.2">
      <c r="B85" s="6"/>
      <c r="C85" s="5"/>
      <c r="D85" s="5"/>
      <c r="E85" s="5"/>
      <c r="F85" s="5"/>
      <c r="G85" s="5"/>
      <c r="H85" s="5"/>
      <c r="I85" s="5"/>
      <c r="J85" s="5"/>
      <c r="K85" s="102"/>
      <c r="L85" s="102"/>
      <c r="M85" s="19"/>
      <c r="O85" s="6"/>
      <c r="P85" s="5"/>
      <c r="Q85" s="5"/>
      <c r="R85" s="5"/>
      <c r="S85" s="5"/>
      <c r="T85" s="5"/>
      <c r="U85" s="5"/>
      <c r="V85" s="5"/>
      <c r="W85" s="5"/>
      <c r="X85" s="11"/>
      <c r="Y85" s="11"/>
      <c r="Z85" s="19"/>
      <c r="AB85" s="32"/>
      <c r="AC85" s="29"/>
      <c r="AD85" s="29"/>
      <c r="AE85" s="29"/>
      <c r="AF85" s="29"/>
      <c r="AG85" s="29"/>
      <c r="AH85" s="29"/>
      <c r="AI85" s="29"/>
      <c r="AJ85" s="29"/>
      <c r="AK85" s="33"/>
      <c r="AL85" s="33"/>
      <c r="AM85" s="34"/>
      <c r="AN85" s="46"/>
      <c r="AO85" s="46"/>
      <c r="AP85" s="46"/>
      <c r="AQ85" s="46"/>
    </row>
    <row r="86" spans="1:43" x14ac:dyDescent="0.2">
      <c r="B86" s="6"/>
      <c r="C86" s="5"/>
      <c r="D86" s="5"/>
      <c r="E86" s="5"/>
      <c r="F86" s="5"/>
      <c r="G86" s="5"/>
      <c r="H86" s="5"/>
      <c r="I86" s="5"/>
      <c r="J86" s="5"/>
      <c r="K86" s="102"/>
      <c r="L86" s="102"/>
      <c r="M86" s="19"/>
      <c r="O86" s="6"/>
      <c r="P86" s="5"/>
      <c r="Q86" s="5"/>
      <c r="R86" s="5"/>
      <c r="S86" s="5"/>
      <c r="T86" s="5"/>
      <c r="U86" s="5"/>
      <c r="V86" s="5"/>
      <c r="W86" s="5"/>
      <c r="X86" s="11"/>
      <c r="Y86" s="11"/>
      <c r="Z86" s="19"/>
      <c r="AB86" s="32"/>
      <c r="AC86" s="29"/>
      <c r="AD86" s="29"/>
      <c r="AE86" s="29"/>
      <c r="AF86" s="29"/>
      <c r="AG86" s="29"/>
      <c r="AH86" s="29"/>
      <c r="AI86" s="29"/>
      <c r="AJ86" s="29"/>
      <c r="AK86" s="33"/>
      <c r="AL86" s="33"/>
      <c r="AM86" s="34"/>
      <c r="AN86" s="46"/>
      <c r="AO86" s="46"/>
      <c r="AP86" s="46"/>
      <c r="AQ86" s="46"/>
    </row>
    <row r="87" spans="1:43" x14ac:dyDescent="0.2">
      <c r="B87" s="6"/>
      <c r="C87" s="5"/>
      <c r="D87" s="5"/>
      <c r="E87" s="5"/>
      <c r="F87" s="5"/>
      <c r="G87" s="5"/>
      <c r="H87" s="5"/>
      <c r="I87" s="5"/>
      <c r="J87" s="5"/>
      <c r="K87" s="13"/>
      <c r="L87" s="13"/>
      <c r="M87" s="21"/>
      <c r="O87" s="6"/>
      <c r="P87" s="5"/>
      <c r="Q87" s="5"/>
      <c r="R87" s="5"/>
      <c r="S87" s="5"/>
      <c r="T87" s="5"/>
      <c r="U87" s="5"/>
      <c r="V87" s="5"/>
      <c r="W87" s="5"/>
      <c r="X87" s="13"/>
      <c r="Y87" s="13"/>
      <c r="Z87" s="21"/>
      <c r="AB87" s="32"/>
      <c r="AC87" s="29"/>
      <c r="AD87" s="29"/>
      <c r="AE87" s="29"/>
      <c r="AF87" s="29"/>
      <c r="AG87" s="29"/>
      <c r="AH87" s="29"/>
      <c r="AI87" s="29"/>
      <c r="AJ87" s="29"/>
      <c r="AK87" s="35"/>
      <c r="AL87" s="35"/>
      <c r="AM87" s="36"/>
      <c r="AN87" s="46"/>
      <c r="AO87" s="46"/>
      <c r="AP87" s="46"/>
      <c r="AQ87" s="46"/>
    </row>
    <row r="88" spans="1:43" x14ac:dyDescent="0.2">
      <c r="B88" s="6"/>
      <c r="C88" s="5"/>
      <c r="D88" s="5"/>
      <c r="E88" s="5"/>
      <c r="F88" s="5"/>
      <c r="G88" s="5"/>
      <c r="H88" s="5"/>
      <c r="I88" s="5"/>
      <c r="J88" s="5"/>
      <c r="K88" s="13"/>
      <c r="L88" s="13"/>
      <c r="M88" s="21"/>
      <c r="O88" s="6"/>
      <c r="P88" s="5"/>
      <c r="Q88" s="5"/>
      <c r="R88" s="5"/>
      <c r="S88" s="5"/>
      <c r="T88" s="5"/>
      <c r="U88" s="5"/>
      <c r="V88" s="5"/>
      <c r="W88" s="5"/>
      <c r="X88" s="13"/>
      <c r="Y88" s="13"/>
      <c r="Z88" s="21"/>
      <c r="AB88" s="32"/>
      <c r="AC88" s="29"/>
      <c r="AD88" s="29"/>
      <c r="AE88" s="29"/>
      <c r="AF88" s="29"/>
      <c r="AG88" s="29"/>
      <c r="AH88" s="29"/>
      <c r="AI88" s="29"/>
      <c r="AJ88" s="29"/>
      <c r="AK88" s="35"/>
      <c r="AL88" s="35"/>
      <c r="AM88" s="36"/>
      <c r="AN88" s="46"/>
      <c r="AO88" s="46"/>
      <c r="AP88" s="46"/>
      <c r="AQ88" s="46"/>
    </row>
    <row r="89" spans="1:43" ht="13.5" thickBot="1" x14ac:dyDescent="0.25">
      <c r="B89" s="7"/>
      <c r="C89" s="8"/>
      <c r="D89" s="8"/>
      <c r="E89" s="8"/>
      <c r="F89" s="8"/>
      <c r="G89" s="8"/>
      <c r="H89" s="8"/>
      <c r="I89" s="8"/>
      <c r="J89" s="8"/>
      <c r="K89" s="9"/>
      <c r="L89" s="9"/>
      <c r="M89" s="10"/>
      <c r="O89" s="7"/>
      <c r="P89" s="8"/>
      <c r="Q89" s="8"/>
      <c r="R89" s="8"/>
      <c r="S89" s="8"/>
      <c r="T89" s="8"/>
      <c r="U89" s="8"/>
      <c r="V89" s="8"/>
      <c r="W89" s="8"/>
      <c r="X89" s="9"/>
      <c r="Y89" s="9"/>
      <c r="Z89" s="10"/>
      <c r="AB89" s="32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37"/>
      <c r="AN89" s="46"/>
      <c r="AO89" s="46"/>
      <c r="AP89" s="46"/>
      <c r="AQ89" s="46"/>
    </row>
    <row r="90" spans="1:43" x14ac:dyDescent="0.2">
      <c r="AB90" s="38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9"/>
      <c r="AN90" s="46"/>
      <c r="AO90" s="46"/>
      <c r="AP90" s="46"/>
      <c r="AQ90" s="46"/>
    </row>
    <row r="91" spans="1:43" ht="23.25" x14ac:dyDescent="0.35">
      <c r="A91" s="46"/>
      <c r="B91" s="278"/>
      <c r="C91" s="278"/>
      <c r="D91" s="278"/>
      <c r="E91" s="278"/>
      <c r="F91" s="278"/>
      <c r="G91" s="278"/>
      <c r="H91" s="278"/>
      <c r="I91" s="278"/>
      <c r="J91" s="278"/>
      <c r="K91" s="278"/>
      <c r="L91" s="278"/>
      <c r="M91" s="278"/>
      <c r="AB91" s="38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9"/>
      <c r="AN91" s="46"/>
      <c r="AO91" s="46"/>
      <c r="AP91" s="46"/>
      <c r="AQ91" s="46"/>
    </row>
    <row r="92" spans="1:43" ht="13.15" customHeight="1" x14ac:dyDescent="0.2">
      <c r="A92" s="46"/>
      <c r="B92" s="279"/>
      <c r="C92" s="279"/>
      <c r="D92" s="279"/>
      <c r="E92" s="279"/>
      <c r="F92" s="279"/>
      <c r="G92" s="279"/>
      <c r="H92" s="279"/>
      <c r="I92" s="279"/>
      <c r="J92" s="279"/>
      <c r="K92" s="279"/>
      <c r="L92" s="279"/>
      <c r="M92" s="279"/>
      <c r="AB92" s="38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9"/>
      <c r="AN92" s="46"/>
      <c r="AO92" s="46"/>
      <c r="AP92" s="46"/>
      <c r="AQ92" s="46"/>
    </row>
    <row r="93" spans="1:43" ht="13.9" customHeight="1" x14ac:dyDescent="0.2">
      <c r="A93" s="46"/>
      <c r="B93" s="279"/>
      <c r="C93" s="279"/>
      <c r="D93" s="279"/>
      <c r="E93" s="279"/>
      <c r="F93" s="279"/>
      <c r="G93" s="279"/>
      <c r="H93" s="279"/>
      <c r="I93" s="279"/>
      <c r="J93" s="279"/>
      <c r="K93" s="279"/>
      <c r="L93" s="279"/>
      <c r="M93" s="279"/>
      <c r="AB93" s="38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9"/>
      <c r="AN93" s="46"/>
      <c r="AO93" s="46"/>
      <c r="AP93" s="46"/>
      <c r="AQ93" s="46"/>
    </row>
    <row r="94" spans="1:43" ht="14.45" customHeight="1" x14ac:dyDescent="0.2">
      <c r="A94" s="46"/>
      <c r="B94" s="280"/>
      <c r="C94" s="280"/>
      <c r="D94" s="280"/>
      <c r="E94" s="280"/>
      <c r="F94" s="45"/>
      <c r="G94" s="280"/>
      <c r="H94" s="280"/>
      <c r="I94" s="280"/>
      <c r="J94" s="280"/>
      <c r="K94" s="11"/>
      <c r="L94" s="280"/>
      <c r="M94" s="280"/>
      <c r="AB94" s="38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9"/>
      <c r="AN94" s="46"/>
      <c r="AO94" s="46"/>
      <c r="AP94" s="46"/>
      <c r="AQ94" s="46"/>
    </row>
    <row r="95" spans="1:43" x14ac:dyDescent="0.2">
      <c r="A95" s="46"/>
      <c r="B95" s="276"/>
      <c r="C95" s="276"/>
      <c r="D95" s="276"/>
      <c r="E95" s="42"/>
      <c r="F95" s="45"/>
      <c r="G95" s="276"/>
      <c r="H95" s="276"/>
      <c r="I95" s="276"/>
      <c r="J95" s="42"/>
      <c r="K95" s="11"/>
      <c r="L95" s="43"/>
      <c r="M95" s="42"/>
      <c r="AB95" s="38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9"/>
      <c r="AN95" s="46"/>
      <c r="AO95" s="46"/>
      <c r="AP95" s="46"/>
      <c r="AQ95" s="46"/>
    </row>
    <row r="96" spans="1:43" x14ac:dyDescent="0.2">
      <c r="A96" s="46"/>
      <c r="B96" s="276"/>
      <c r="C96" s="276"/>
      <c r="D96" s="276"/>
      <c r="E96" s="42"/>
      <c r="F96" s="45"/>
      <c r="G96" s="276"/>
      <c r="H96" s="276"/>
      <c r="I96" s="276"/>
      <c r="J96" s="42"/>
      <c r="K96" s="11"/>
      <c r="L96" s="43"/>
      <c r="M96" s="42"/>
      <c r="AB96" s="38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9"/>
      <c r="AN96" s="46"/>
      <c r="AO96" s="46"/>
      <c r="AP96" s="46"/>
      <c r="AQ96" s="46"/>
    </row>
    <row r="97" spans="1:43" ht="13.9" customHeight="1" x14ac:dyDescent="0.2">
      <c r="A97" s="46"/>
      <c r="B97" s="276"/>
      <c r="C97" s="276"/>
      <c r="D97" s="276"/>
      <c r="E97" s="42"/>
      <c r="F97" s="45"/>
      <c r="G97" s="276"/>
      <c r="H97" s="276"/>
      <c r="I97" s="276"/>
      <c r="J97" s="42"/>
      <c r="K97" s="11"/>
      <c r="L97" s="43"/>
      <c r="M97" s="42"/>
      <c r="AB97" s="38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9"/>
      <c r="AN97" s="46"/>
      <c r="AO97" s="46"/>
      <c r="AP97" s="46"/>
      <c r="AQ97" s="46"/>
    </row>
    <row r="98" spans="1:43" ht="13.9" customHeight="1" x14ac:dyDescent="0.2">
      <c r="A98" s="46"/>
      <c r="B98" s="276"/>
      <c r="C98" s="276"/>
      <c r="D98" s="276"/>
      <c r="E98" s="42"/>
      <c r="F98" s="45"/>
      <c r="G98" s="276"/>
      <c r="H98" s="276"/>
      <c r="I98" s="276"/>
      <c r="J98" s="42"/>
      <c r="K98" s="11"/>
      <c r="L98" s="43"/>
      <c r="M98" s="42"/>
      <c r="AB98" s="38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9"/>
      <c r="AN98" s="46"/>
      <c r="AO98" s="46"/>
      <c r="AP98" s="46"/>
      <c r="AQ98" s="46"/>
    </row>
    <row r="99" spans="1:43" ht="14.45" customHeight="1" x14ac:dyDescent="0.2">
      <c r="A99" s="46"/>
      <c r="B99" s="276"/>
      <c r="C99" s="276"/>
      <c r="D99" s="276"/>
      <c r="E99" s="42"/>
      <c r="F99" s="45"/>
      <c r="G99" s="277"/>
      <c r="H99" s="277"/>
      <c r="I99" s="277"/>
      <c r="J99" s="44"/>
      <c r="K99" s="13"/>
      <c r="L99" s="44"/>
      <c r="M99" s="44"/>
      <c r="AB99" s="38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9"/>
      <c r="AN99" s="46"/>
      <c r="AO99" s="46"/>
      <c r="AP99" s="46"/>
      <c r="AQ99" s="46"/>
    </row>
    <row r="100" spans="1:43" ht="13.9" customHeight="1" x14ac:dyDescent="0.2">
      <c r="A100" s="46"/>
      <c r="B100" s="276"/>
      <c r="C100" s="276"/>
      <c r="D100" s="276"/>
      <c r="E100" s="42"/>
      <c r="F100" s="45"/>
      <c r="G100" s="17"/>
      <c r="H100" s="17"/>
      <c r="I100" s="17"/>
      <c r="J100" s="17"/>
      <c r="K100" s="17"/>
      <c r="L100" s="17"/>
      <c r="M100" s="17"/>
      <c r="AB100" s="38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9"/>
      <c r="AN100" s="46"/>
      <c r="AO100" s="46"/>
      <c r="AP100" s="46"/>
      <c r="AQ100" s="46"/>
    </row>
    <row r="101" spans="1:43" x14ac:dyDescent="0.2">
      <c r="A101" s="46"/>
      <c r="B101" s="276"/>
      <c r="C101" s="276"/>
      <c r="D101" s="276"/>
      <c r="E101" s="42"/>
      <c r="F101" s="45"/>
      <c r="G101" s="45"/>
      <c r="H101" s="45"/>
      <c r="I101" s="45"/>
      <c r="J101" s="45"/>
      <c r="K101" s="11"/>
      <c r="L101" s="11"/>
      <c r="M101" s="11"/>
      <c r="AB101" s="38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9"/>
      <c r="AN101" s="46"/>
      <c r="AO101" s="46"/>
      <c r="AP101" s="46"/>
      <c r="AQ101" s="46"/>
    </row>
    <row r="102" spans="1:43" ht="13.5" thickBot="1" x14ac:dyDescent="0.25">
      <c r="A102" s="46"/>
      <c r="B102" s="277"/>
      <c r="C102" s="277"/>
      <c r="D102" s="277"/>
      <c r="E102" s="44"/>
      <c r="F102" s="45"/>
      <c r="G102" s="45"/>
      <c r="H102" s="45"/>
      <c r="I102" s="45"/>
      <c r="J102" s="45"/>
      <c r="K102" s="11"/>
      <c r="L102" s="11"/>
      <c r="M102" s="11"/>
      <c r="AB102" s="40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41"/>
    </row>
    <row r="103" spans="1:43" ht="13.5" thickTop="1" x14ac:dyDescent="0.2">
      <c r="A103" s="46"/>
      <c r="B103" s="45"/>
      <c r="C103" s="45"/>
      <c r="D103" s="45"/>
      <c r="E103" s="45"/>
      <c r="F103" s="45"/>
      <c r="G103" s="45"/>
      <c r="H103" s="45"/>
      <c r="I103" s="45"/>
      <c r="J103" s="45"/>
      <c r="K103" s="11"/>
      <c r="L103" s="11"/>
      <c r="M103" s="11"/>
      <c r="AB103" s="6"/>
      <c r="AC103" s="5"/>
      <c r="AD103" s="5"/>
      <c r="AE103" s="5"/>
      <c r="AF103" s="5"/>
      <c r="AG103" s="5"/>
      <c r="AH103" s="5"/>
      <c r="AI103" s="5"/>
      <c r="AJ103" s="5"/>
      <c r="AK103" s="11"/>
      <c r="AL103" s="11"/>
      <c r="AM103" s="19"/>
    </row>
    <row r="104" spans="1:43" x14ac:dyDescent="0.2">
      <c r="A104" s="46"/>
      <c r="B104" s="45"/>
      <c r="C104" s="45"/>
      <c r="D104" s="45"/>
      <c r="E104" s="45"/>
      <c r="F104" s="45"/>
      <c r="G104" s="45"/>
      <c r="H104" s="45"/>
      <c r="I104" s="45"/>
      <c r="J104" s="45"/>
      <c r="K104" s="11"/>
      <c r="L104" s="11"/>
      <c r="M104" s="11"/>
      <c r="N104" s="46"/>
      <c r="O104" s="45"/>
      <c r="P104" s="45"/>
      <c r="Q104" s="45"/>
      <c r="R104" s="45"/>
      <c r="S104" s="45"/>
      <c r="T104" s="45"/>
      <c r="U104" s="45"/>
      <c r="V104" s="45"/>
      <c r="W104" s="45"/>
      <c r="X104" s="11"/>
      <c r="Y104" s="11"/>
      <c r="Z104" s="11"/>
      <c r="AA104" s="46"/>
      <c r="AB104" s="46"/>
    </row>
    <row r="105" spans="1:43" x14ac:dyDescent="0.2">
      <c r="A105" s="46"/>
      <c r="B105" s="45"/>
      <c r="C105" s="45"/>
      <c r="D105" s="45"/>
      <c r="E105" s="45"/>
      <c r="F105" s="45"/>
      <c r="G105" s="45"/>
      <c r="H105" s="45"/>
      <c r="I105" s="45"/>
      <c r="J105" s="45"/>
      <c r="K105" s="11"/>
      <c r="L105" s="11"/>
      <c r="M105" s="11"/>
      <c r="N105" s="46"/>
      <c r="O105" s="45"/>
      <c r="P105" s="45"/>
      <c r="Q105" s="45"/>
      <c r="R105" s="45"/>
      <c r="S105" s="45"/>
      <c r="T105" s="45"/>
      <c r="U105" s="45"/>
      <c r="V105" s="45"/>
      <c r="W105" s="45"/>
      <c r="X105" s="11"/>
      <c r="Y105" s="11"/>
      <c r="Z105" s="11"/>
      <c r="AA105" s="46"/>
      <c r="AB105" s="46"/>
    </row>
    <row r="106" spans="1:43" x14ac:dyDescent="0.2">
      <c r="A106" s="46"/>
      <c r="B106" s="45"/>
      <c r="C106" s="45"/>
      <c r="D106" s="45"/>
      <c r="E106" s="45"/>
      <c r="F106" s="45"/>
      <c r="G106" s="45"/>
      <c r="H106" s="45"/>
      <c r="I106" s="45"/>
      <c r="J106" s="45"/>
      <c r="K106" s="11"/>
      <c r="L106" s="11"/>
      <c r="M106" s="11"/>
      <c r="N106" s="46"/>
      <c r="O106" s="45"/>
      <c r="P106" s="45"/>
      <c r="Q106" s="45"/>
      <c r="R106" s="45"/>
      <c r="S106" s="45"/>
      <c r="T106" s="45"/>
      <c r="U106" s="45"/>
      <c r="V106" s="45"/>
      <c r="W106" s="45"/>
      <c r="X106" s="11"/>
      <c r="Y106" s="11"/>
      <c r="Z106" s="11"/>
      <c r="AA106" s="46"/>
      <c r="AB106" s="46"/>
    </row>
    <row r="107" spans="1:43" x14ac:dyDescent="0.2">
      <c r="A107" s="46"/>
      <c r="B107" s="45"/>
      <c r="C107" s="45"/>
      <c r="D107" s="45"/>
      <c r="E107" s="45"/>
      <c r="F107" s="45"/>
      <c r="G107" s="45"/>
      <c r="H107" s="45"/>
      <c r="I107" s="45"/>
      <c r="J107" s="45"/>
      <c r="K107" s="11"/>
      <c r="L107" s="11"/>
      <c r="M107" s="11"/>
      <c r="N107" s="46"/>
      <c r="O107" s="45"/>
      <c r="P107" s="45"/>
      <c r="Q107" s="45"/>
      <c r="R107" s="45"/>
      <c r="S107" s="45"/>
      <c r="T107" s="45"/>
      <c r="U107" s="45"/>
      <c r="V107" s="45"/>
      <c r="W107" s="45"/>
      <c r="X107" s="11"/>
      <c r="Y107" s="11"/>
      <c r="Z107" s="11"/>
      <c r="AA107" s="46"/>
      <c r="AB107" s="46"/>
    </row>
    <row r="108" spans="1:43" x14ac:dyDescent="0.2">
      <c r="A108" s="46"/>
      <c r="B108" s="45"/>
      <c r="C108" s="45"/>
      <c r="D108" s="45"/>
      <c r="E108" s="45"/>
      <c r="F108" s="45"/>
      <c r="G108" s="45"/>
      <c r="H108" s="45"/>
      <c r="I108" s="45"/>
      <c r="J108" s="45"/>
      <c r="K108" s="11"/>
      <c r="L108" s="11"/>
      <c r="M108" s="11"/>
      <c r="N108" s="46"/>
      <c r="O108" s="45"/>
      <c r="P108" s="45"/>
      <c r="Q108" s="45"/>
      <c r="R108" s="45"/>
      <c r="S108" s="45"/>
      <c r="T108" s="45"/>
      <c r="U108" s="45"/>
      <c r="V108" s="45"/>
      <c r="W108" s="45"/>
      <c r="X108" s="11"/>
      <c r="Y108" s="11"/>
      <c r="Z108" s="11"/>
      <c r="AA108" s="46"/>
      <c r="AB108" s="46"/>
    </row>
    <row r="109" spans="1:43" x14ac:dyDescent="0.2">
      <c r="A109" s="46"/>
      <c r="B109" s="45"/>
      <c r="C109" s="45"/>
      <c r="D109" s="45"/>
      <c r="E109" s="45"/>
      <c r="F109" s="45"/>
      <c r="G109" s="45"/>
      <c r="H109" s="45"/>
      <c r="I109" s="45"/>
      <c r="J109" s="45"/>
      <c r="K109" s="13"/>
      <c r="L109" s="13"/>
      <c r="M109" s="13"/>
      <c r="N109" s="46"/>
      <c r="O109" s="45"/>
      <c r="P109" s="45"/>
      <c r="Q109" s="45"/>
      <c r="R109" s="45"/>
      <c r="S109" s="45"/>
      <c r="T109" s="45"/>
      <c r="U109" s="45"/>
      <c r="V109" s="45"/>
      <c r="W109" s="45"/>
      <c r="X109" s="13"/>
      <c r="Y109" s="13"/>
      <c r="Z109" s="13"/>
      <c r="AA109" s="46"/>
      <c r="AB109" s="46"/>
    </row>
    <row r="110" spans="1:43" x14ac:dyDescent="0.2">
      <c r="A110" s="46"/>
      <c r="B110" s="45"/>
      <c r="C110" s="45"/>
      <c r="D110" s="45"/>
      <c r="E110" s="45"/>
      <c r="F110" s="45"/>
      <c r="G110" s="45"/>
      <c r="H110" s="45"/>
      <c r="I110" s="45"/>
      <c r="J110" s="45"/>
      <c r="K110" s="13"/>
      <c r="L110" s="13"/>
      <c r="M110" s="13"/>
      <c r="N110" s="46"/>
      <c r="O110" s="45"/>
      <c r="P110" s="45"/>
      <c r="Q110" s="45"/>
      <c r="R110" s="45"/>
      <c r="S110" s="45"/>
      <c r="T110" s="45"/>
      <c r="U110" s="45"/>
      <c r="V110" s="45"/>
      <c r="W110" s="45"/>
      <c r="X110" s="13"/>
      <c r="Y110" s="13"/>
      <c r="Z110" s="13"/>
      <c r="AA110" s="46"/>
      <c r="AB110" s="46"/>
    </row>
    <row r="111" spans="1:43" x14ac:dyDescent="0.2">
      <c r="A111" s="46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6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6"/>
      <c r="AB111" s="46"/>
    </row>
    <row r="112" spans="1:43" x14ac:dyDescent="0.2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</row>
    <row r="113" spans="1:28" x14ac:dyDescent="0.2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</row>
    <row r="114" spans="1:28" x14ac:dyDescent="0.2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</row>
    <row r="115" spans="1:28" ht="16.149999999999999" customHeight="1" x14ac:dyDescent="0.2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</row>
    <row r="116" spans="1:28" ht="16.149999999999999" customHeight="1" x14ac:dyDescent="0.2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</row>
    <row r="117" spans="1:28" ht="16.149999999999999" customHeight="1" x14ac:dyDescent="0.2"/>
    <row r="118" spans="1:28" ht="16.149999999999999" customHeight="1" x14ac:dyDescent="0.2"/>
    <row r="119" spans="1:28" ht="16.149999999999999" customHeight="1" x14ac:dyDescent="0.2"/>
    <row r="120" spans="1:28" ht="16.149999999999999" customHeight="1" x14ac:dyDescent="0.2"/>
    <row r="121" spans="1:28" ht="15.6" customHeight="1" x14ac:dyDescent="0.2"/>
    <row r="122" spans="1:28" ht="15.6" customHeight="1" x14ac:dyDescent="0.2"/>
    <row r="123" spans="1:28" ht="15.6" customHeight="1" x14ac:dyDescent="0.2"/>
    <row r="124" spans="1:28" ht="16.149999999999999" customHeight="1" x14ac:dyDescent="0.2"/>
  </sheetData>
  <sheetProtection algorithmName="SHA-512" hashValue="Or7tPZ+2jGfCp1gg9Rz0K/1CdFFD42lCQPAH8YrodnN7RCpudBzPiUvoUMkDuVG8UeAGD6bVgly5+jTWyfLluQ==" saltValue="VpdnUtYPeFjPlU2Ta2Yb3A==" spinCount="100000" sheet="1" objects="1" scenarios="1"/>
  <mergeCells count="235">
    <mergeCell ref="B30:D30"/>
    <mergeCell ref="B31:D31"/>
    <mergeCell ref="B29:D29"/>
    <mergeCell ref="B9:D9"/>
    <mergeCell ref="G8:I8"/>
    <mergeCell ref="O6:R6"/>
    <mergeCell ref="T6:W6"/>
    <mergeCell ref="Y6:Z6"/>
    <mergeCell ref="O7:Q7"/>
    <mergeCell ref="T8:V8"/>
    <mergeCell ref="O12:Q12"/>
    <mergeCell ref="O13:Q13"/>
    <mergeCell ref="T10:V10"/>
    <mergeCell ref="O11:Q11"/>
    <mergeCell ref="B6:E6"/>
    <mergeCell ref="B7:D7"/>
    <mergeCell ref="B8:D8"/>
    <mergeCell ref="B10:D10"/>
    <mergeCell ref="G10:I10"/>
    <mergeCell ref="O9:Q9"/>
    <mergeCell ref="T9:V9"/>
    <mergeCell ref="B11:D11"/>
    <mergeCell ref="G29:I29"/>
    <mergeCell ref="G30:I30"/>
    <mergeCell ref="S1:AM1"/>
    <mergeCell ref="AB6:AE6"/>
    <mergeCell ref="AG6:AJ6"/>
    <mergeCell ref="AB3:AM3"/>
    <mergeCell ref="AB4:AM5"/>
    <mergeCell ref="B1:R1"/>
    <mergeCell ref="G9:I9"/>
    <mergeCell ref="G6:J6"/>
    <mergeCell ref="L6:M6"/>
    <mergeCell ref="G7:I7"/>
    <mergeCell ref="O4:Z5"/>
    <mergeCell ref="B3:M3"/>
    <mergeCell ref="O3:Z3"/>
    <mergeCell ref="T7:V7"/>
    <mergeCell ref="O8:Q8"/>
    <mergeCell ref="AL6:AM6"/>
    <mergeCell ref="AG7:AI7"/>
    <mergeCell ref="AG8:AI8"/>
    <mergeCell ref="AG9:AI9"/>
    <mergeCell ref="B4:M5"/>
    <mergeCell ref="AB7:AD7"/>
    <mergeCell ref="AG11:AI11"/>
    <mergeCell ref="AB8:AD8"/>
    <mergeCell ref="AB9:AD9"/>
    <mergeCell ref="AG33:AI33"/>
    <mergeCell ref="AB34:AD34"/>
    <mergeCell ref="AB35:AD35"/>
    <mergeCell ref="O29:Q29"/>
    <mergeCell ref="T29:V29"/>
    <mergeCell ref="O30:Q30"/>
    <mergeCell ref="O31:Q31"/>
    <mergeCell ref="T31:V31"/>
    <mergeCell ref="AG10:AI10"/>
    <mergeCell ref="Y28:Z28"/>
    <mergeCell ref="O28:R28"/>
    <mergeCell ref="T28:W28"/>
    <mergeCell ref="AB32:AD32"/>
    <mergeCell ref="AG32:AI32"/>
    <mergeCell ref="O14:Q14"/>
    <mergeCell ref="T11:V11"/>
    <mergeCell ref="AB10:AD10"/>
    <mergeCell ref="AB11:AD11"/>
    <mergeCell ref="AB12:AD12"/>
    <mergeCell ref="AB13:AD13"/>
    <mergeCell ref="O10:Q10"/>
    <mergeCell ref="G31:I31"/>
    <mergeCell ref="AB30:AD30"/>
    <mergeCell ref="AG30:AI30"/>
    <mergeCell ref="AG31:AI31"/>
    <mergeCell ref="AB31:AD31"/>
    <mergeCell ref="AB29:AD29"/>
    <mergeCell ref="AG29:AI29"/>
    <mergeCell ref="T30:V30"/>
    <mergeCell ref="L28:M28"/>
    <mergeCell ref="AB26:AM27"/>
    <mergeCell ref="AB28:AE28"/>
    <mergeCell ref="AG28:AJ28"/>
    <mergeCell ref="AL28:AM28"/>
    <mergeCell ref="B26:M27"/>
    <mergeCell ref="B28:E28"/>
    <mergeCell ref="G28:J28"/>
    <mergeCell ref="AB14:AD14"/>
    <mergeCell ref="AB25:AM25"/>
    <mergeCell ref="G11:I11"/>
    <mergeCell ref="B12:D12"/>
    <mergeCell ref="B13:D13"/>
    <mergeCell ref="B14:D14"/>
    <mergeCell ref="O25:Z25"/>
    <mergeCell ref="O26:Z27"/>
    <mergeCell ref="B25:M25"/>
    <mergeCell ref="AB36:AD36"/>
    <mergeCell ref="B47:M47"/>
    <mergeCell ref="B34:D34"/>
    <mergeCell ref="B35:D35"/>
    <mergeCell ref="B36:D36"/>
    <mergeCell ref="O35:Q35"/>
    <mergeCell ref="O36:Q36"/>
    <mergeCell ref="O34:Q34"/>
    <mergeCell ref="B32:D32"/>
    <mergeCell ref="G32:I32"/>
    <mergeCell ref="B33:D33"/>
    <mergeCell ref="G33:I33"/>
    <mergeCell ref="O33:Q33"/>
    <mergeCell ref="T33:V33"/>
    <mergeCell ref="O32:Q32"/>
    <mergeCell ref="T32:V32"/>
    <mergeCell ref="AB33:AD33"/>
    <mergeCell ref="B48:M49"/>
    <mergeCell ref="B50:E50"/>
    <mergeCell ref="G50:J50"/>
    <mergeCell ref="L50:M50"/>
    <mergeCell ref="B51:D51"/>
    <mergeCell ref="G51:I51"/>
    <mergeCell ref="B52:D52"/>
    <mergeCell ref="G52:I52"/>
    <mergeCell ref="B53:D53"/>
    <mergeCell ref="G53:I53"/>
    <mergeCell ref="B54:D54"/>
    <mergeCell ref="G54:I54"/>
    <mergeCell ref="B55:D55"/>
    <mergeCell ref="G55:I55"/>
    <mergeCell ref="B56:D56"/>
    <mergeCell ref="B57:D57"/>
    <mergeCell ref="B58:D58"/>
    <mergeCell ref="O47:Z47"/>
    <mergeCell ref="O48:Z49"/>
    <mergeCell ref="O50:R50"/>
    <mergeCell ref="T50:W50"/>
    <mergeCell ref="Y50:Z50"/>
    <mergeCell ref="O51:Q51"/>
    <mergeCell ref="T51:V51"/>
    <mergeCell ref="O52:Q52"/>
    <mergeCell ref="T52:V52"/>
    <mergeCell ref="O53:Q53"/>
    <mergeCell ref="T53:V53"/>
    <mergeCell ref="O54:Q54"/>
    <mergeCell ref="T54:V54"/>
    <mergeCell ref="O55:Q55"/>
    <mergeCell ref="T55:V55"/>
    <mergeCell ref="O56:Q56"/>
    <mergeCell ref="O57:Q57"/>
    <mergeCell ref="O58:Q58"/>
    <mergeCell ref="AB47:AM47"/>
    <mergeCell ref="AB48:AM49"/>
    <mergeCell ref="AB50:AE50"/>
    <mergeCell ref="AG50:AJ50"/>
    <mergeCell ref="AL50:AM50"/>
    <mergeCell ref="AB51:AD51"/>
    <mergeCell ref="AG51:AI51"/>
    <mergeCell ref="AB52:AD52"/>
    <mergeCell ref="AG52:AI52"/>
    <mergeCell ref="AB53:AD53"/>
    <mergeCell ref="AG53:AI53"/>
    <mergeCell ref="AB54:AD54"/>
    <mergeCell ref="AG54:AI54"/>
    <mergeCell ref="AB55:AD55"/>
    <mergeCell ref="AG55:AI55"/>
    <mergeCell ref="AB56:AD56"/>
    <mergeCell ref="AB57:AD57"/>
    <mergeCell ref="AB58:AD58"/>
    <mergeCell ref="O69:Z69"/>
    <mergeCell ref="O70:Z71"/>
    <mergeCell ref="O72:R72"/>
    <mergeCell ref="T72:W72"/>
    <mergeCell ref="Y72:Z72"/>
    <mergeCell ref="O73:Q73"/>
    <mergeCell ref="T73:V73"/>
    <mergeCell ref="O74:Q74"/>
    <mergeCell ref="T74:V74"/>
    <mergeCell ref="O75:Q75"/>
    <mergeCell ref="T75:V75"/>
    <mergeCell ref="O76:Q76"/>
    <mergeCell ref="T76:V76"/>
    <mergeCell ref="O77:Q77"/>
    <mergeCell ref="T77:V77"/>
    <mergeCell ref="O78:Q78"/>
    <mergeCell ref="O79:Q79"/>
    <mergeCell ref="O80:Q80"/>
    <mergeCell ref="B101:D101"/>
    <mergeCell ref="B102:D102"/>
    <mergeCell ref="B91:M91"/>
    <mergeCell ref="B92:M93"/>
    <mergeCell ref="B94:E94"/>
    <mergeCell ref="G94:J94"/>
    <mergeCell ref="L94:M94"/>
    <mergeCell ref="B95:D95"/>
    <mergeCell ref="G95:I95"/>
    <mergeCell ref="B96:D96"/>
    <mergeCell ref="G96:I96"/>
    <mergeCell ref="B97:D97"/>
    <mergeCell ref="G97:I97"/>
    <mergeCell ref="B98:D98"/>
    <mergeCell ref="G98:I98"/>
    <mergeCell ref="B99:D99"/>
    <mergeCell ref="G99:I99"/>
    <mergeCell ref="B100:D100"/>
    <mergeCell ref="AB76:AD76"/>
    <mergeCell ref="AG76:AI76"/>
    <mergeCell ref="AB77:AD77"/>
    <mergeCell ref="AG77:AI77"/>
    <mergeCell ref="AB78:AD78"/>
    <mergeCell ref="AB79:AD79"/>
    <mergeCell ref="AB80:AD80"/>
    <mergeCell ref="AB69:AM71"/>
    <mergeCell ref="AB72:AE72"/>
    <mergeCell ref="AG72:AJ72"/>
    <mergeCell ref="AL72:AM72"/>
    <mergeCell ref="AB73:AD73"/>
    <mergeCell ref="AG73:AI73"/>
    <mergeCell ref="AB74:AD74"/>
    <mergeCell ref="AG74:AI74"/>
    <mergeCell ref="AB75:AD75"/>
    <mergeCell ref="AG75:AI75"/>
    <mergeCell ref="B69:M69"/>
    <mergeCell ref="B70:M71"/>
    <mergeCell ref="B72:E72"/>
    <mergeCell ref="G72:J72"/>
    <mergeCell ref="L72:M72"/>
    <mergeCell ref="B73:D73"/>
    <mergeCell ref="G73:I73"/>
    <mergeCell ref="B74:D74"/>
    <mergeCell ref="G74:I74"/>
    <mergeCell ref="B75:D75"/>
    <mergeCell ref="G75:I75"/>
    <mergeCell ref="B76:D76"/>
    <mergeCell ref="G76:I76"/>
    <mergeCell ref="B77:D77"/>
    <mergeCell ref="G77:I77"/>
    <mergeCell ref="B78:D78"/>
    <mergeCell ref="B79:D79"/>
    <mergeCell ref="B80:D80"/>
  </mergeCells>
  <printOptions horizontalCentered="1"/>
  <pageMargins left="0" right="0" top="0" bottom="0" header="0.31496062992125984" footer="0.31496062992125984"/>
  <pageSetup scale="60" orientation="landscape" verticalDpi="597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ACB49B2447F254FAE9897D1EB28F9F9" ma:contentTypeVersion="0" ma:contentTypeDescription="Crear nuevo documento." ma:contentTypeScope="" ma:versionID="f7e78b8600970260388b939bb47163cd">
  <xsd:schema xmlns:xsd="http://www.w3.org/2001/XMLSchema" xmlns:p="http://schemas.microsoft.com/office/2006/metadata/properties" targetNamespace="http://schemas.microsoft.com/office/2006/metadata/properties" ma:root="true" ma:fieldsID="b004d877ca112f136821ba8115f647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04DA6C52-F426-4312-8001-44F0AAF3A9B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90DBEBD-E499-4315-976C-3198CCFD16E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91D8BD2-B4A9-4195-837A-F6D4F44B4C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Listados</vt:lpstr>
      <vt:lpstr>ADMINISTRACIÓN</vt:lpstr>
      <vt:lpstr>SERVICIOS GENERALES</vt:lpstr>
      <vt:lpstr>TIENDA CORONA</vt:lpstr>
      <vt:lpstr>CENTRO CORONA</vt:lpstr>
      <vt:lpstr>CCI</vt:lpstr>
      <vt:lpstr>CANAL </vt:lpstr>
      <vt:lpstr>Informe Consolidado</vt:lpstr>
      <vt:lpstr>Ahogamiento</vt:lpstr>
      <vt:lpstr>POSIBLES_EFECTOS__RIESGOS</vt:lpstr>
      <vt:lpstr>Ubicación_inadecuada_de_estibas</vt:lpstr>
      <vt:lpstr>Virus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Correa Piedrahita</dc:creator>
  <cp:lastModifiedBy>Laura Toquica Barrera</cp:lastModifiedBy>
  <dcterms:created xsi:type="dcterms:W3CDTF">2016-08-08T18:55:32Z</dcterms:created>
  <dcterms:modified xsi:type="dcterms:W3CDTF">2020-03-03T00:01:15Z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0x0101008ACB49B2447F254FAE9897D1EB28F9F9</vt:lpwstr>
  </property>
</Properties>
</file>