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"/>
    </mc:Choice>
  </mc:AlternateContent>
  <bookViews>
    <workbookView xWindow="0" yWindow="0" windowWidth="20490" windowHeight="7755"/>
  </bookViews>
  <sheets>
    <sheet name="Presupuesto" sheetId="1" r:id="rId1"/>
    <sheet name="Analisis de Riesgo" sheetId="3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F23" i="1"/>
  <c r="F21" i="1"/>
  <c r="F20" i="1"/>
  <c r="F16" i="1"/>
  <c r="F17" i="1"/>
  <c r="F15" i="1"/>
  <c r="F13" i="1" l="1"/>
  <c r="F19" i="1"/>
  <c r="O23" i="1"/>
  <c r="R23" i="1"/>
  <c r="I23" i="1"/>
  <c r="L23" i="1"/>
  <c r="U23" i="1" l="1"/>
</calcChain>
</file>

<file path=xl/comments1.xml><?xml version="1.0" encoding="utf-8"?>
<comments xmlns="http://schemas.openxmlformats.org/spreadsheetml/2006/main">
  <authors>
    <author>Nidia Alfonso</author>
  </authors>
  <commentList>
    <comment ref="B5" authorId="0" shapeId="0">
      <text>
        <r>
          <rPr>
            <b/>
            <sz val="9"/>
            <color indexed="81"/>
            <rFont val="Tahoma"/>
            <family val="2"/>
          </rPr>
          <t xml:space="preserve">Nidia Alfonso:
</t>
        </r>
        <r>
          <rPr>
            <sz val="9"/>
            <color indexed="81"/>
            <rFont val="Tahoma"/>
            <family val="2"/>
          </rPr>
          <t xml:space="preserve">Incluir la información relacionada con las adquisiciones previstas en terminos  de actividades, asociando cada actividad a los componentes del proyecto. </t>
        </r>
      </text>
    </comment>
    <comment ref="F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El valor del Presupuesto debe corresponder al valor total de la adquisición.</t>
        </r>
      </text>
    </comment>
    <comment ref="G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Sumatoria de los Gastos efectivamente Pagados  en cada trimestre.</t>
        </r>
      </text>
    </comment>
    <comment ref="H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Ejecución total  dividido entre  Presupuesto Total</t>
        </r>
      </text>
    </comment>
    <comment ref="I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El valor del Presupuesto del trimestre debe corresponder al valor total de la progrmación prevista en termino de actividades para las adquisiciones que se reralizaran en el  trimestre.
</t>
        </r>
      </text>
    </comment>
    <comment ref="J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Sumatoria de los Gastos efectivamente Pagados  en el trimestre
</t>
        </r>
      </text>
    </comment>
    <comment ref="K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Ejecución del trimestre   dividido entre  Presupuesto del trimestre</t>
        </r>
      </text>
    </comment>
    <comment ref="L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El valor del Presupuesto del trimestre debe corresponder al valor total de la progrmación prevista en termino de actividades para las adquisiciones que se reralizaran en el  trimestre.
</t>
        </r>
      </text>
    </comment>
    <comment ref="M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Sumatoria de los Gastos efectivamente Pagados  en el trimestre
</t>
        </r>
      </text>
    </comment>
    <comment ref="N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Ejecución del trimestre   dividido entre  Presupuesto del trimestre</t>
        </r>
      </text>
    </comment>
    <comment ref="O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El valor del Presupuesto del trimestre debe corresponder al valor total de la progrmación prevista en termino de actividades para las adquisiciones que se reralizaran en el  trimestre.
</t>
        </r>
      </text>
    </comment>
    <comment ref="P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Sumatoria de los Gastos efectivamente Pagados  en el trimestre
</t>
        </r>
      </text>
    </comment>
    <comment ref="Q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Ejecución del trimestre   dividido entre  Presupuesto del trimestre</t>
        </r>
      </text>
    </comment>
    <comment ref="R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El valor del Presupuesto del trimestre debe corresponder al valor total de la progrmación prevista en termino de actividades para las adquisiciones que se reralizaran en el  trimestre.
</t>
        </r>
      </text>
    </comment>
    <comment ref="S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Sumatoria de los Gastos efectivamente Pagados  en el trimestre
</t>
        </r>
      </text>
    </comment>
    <comment ref="T6" authorId="0" shapeId="0">
      <text>
        <r>
          <rPr>
            <b/>
            <sz val="9"/>
            <color indexed="81"/>
            <rFont val="Tahoma"/>
            <family val="2"/>
          </rPr>
          <t>Nidia Alfonso:</t>
        </r>
        <r>
          <rPr>
            <sz val="9"/>
            <color indexed="81"/>
            <rFont val="Tahoma"/>
            <family val="2"/>
          </rPr>
          <t xml:space="preserve">
Ejecución del trimestre   dividido entre  Presupuesto del trimestre</t>
        </r>
      </text>
    </comment>
  </commentList>
</comments>
</file>

<file path=xl/sharedStrings.xml><?xml version="1.0" encoding="utf-8"?>
<sst xmlns="http://schemas.openxmlformats.org/spreadsheetml/2006/main" count="77" uniqueCount="59">
  <si>
    <t>PLAN FINANCIERO TOTAL</t>
  </si>
  <si>
    <t>0</t>
  </si>
  <si>
    <t>Total Financiamiento</t>
  </si>
  <si>
    <t>Trimestre I</t>
  </si>
  <si>
    <t>Trimestre II</t>
  </si>
  <si>
    <t>Trimestre III</t>
  </si>
  <si>
    <t>Trimestre IV</t>
  </si>
  <si>
    <t>Presupuesto</t>
  </si>
  <si>
    <t>Ejecución</t>
  </si>
  <si>
    <t>Ejecución %</t>
  </si>
  <si>
    <t>1-1-1</t>
  </si>
  <si>
    <t>2-1-1</t>
  </si>
  <si>
    <t>2-1-2</t>
  </si>
  <si>
    <t>3-1-1</t>
  </si>
  <si>
    <t>3-1-2</t>
  </si>
  <si>
    <t>TOTAL</t>
  </si>
  <si>
    <t>Gestionar   e implementar   el   ecoturismo como una estrategia de conservación en el Parque Natural Regional Volcán Azufral</t>
  </si>
  <si>
    <t>Objetivo General: Implementar un Plan de Manejo Ecoturístico en el Parque Natural Regional Volcán Azufral como estrategia de conservación y educación, realizando acciones que aporten al equilibrio ecológico-progresivo del Sistema Natural y Cultural.</t>
  </si>
  <si>
    <t>Gestionar  e implementar   el   ecoturismo como una estrategia de conservación en el Parque Natural Regional Volcán Azufral</t>
  </si>
  <si>
    <t>2</t>
  </si>
  <si>
    <t>2.1</t>
  </si>
  <si>
    <t>Actividad 1.1.2. Realizar encuesta para  determinar la factibilidad de implementar el ecoturismo como una estrategia de conservación en el Parque Natural Regional Volcán Azufral.</t>
  </si>
  <si>
    <t>Producto 1.1 Formulación del diagnóstico del Parque Natural Regional “Volcán Azufral Chaitán” para la creación del documento del Plan de Manejo Ecoturístico</t>
  </si>
  <si>
    <t xml:space="preserve"> Actividad 1.1.1 Revisar la información documentada existente de las investigaciones sociambientales del P.N.R Volcán Azufral</t>
  </si>
  <si>
    <t xml:space="preserve">      Producto 2.1 Obra de adecuación, construcción de infraestructura y señalización de 4 Kilómetros de sendero (sector Tuquerres) del Parque Natural Regional “Volcán Azufral Chaitán”.</t>
  </si>
  <si>
    <t>Actividad 2.1.1 Adecuación y mantenimiento de infraestructuras de los senderos</t>
  </si>
  <si>
    <t>Actividad 2.1.2. Señalización en los senderos</t>
  </si>
  <si>
    <t>Actividad 2.1.3. Construcción de un mirador</t>
  </si>
  <si>
    <t>Actividad 2.1.4. Construcción bancas de descanso</t>
  </si>
  <si>
    <t>2.1.4</t>
  </si>
  <si>
    <t>2.1.3</t>
  </si>
  <si>
    <t>Producto 3.1 Servicio de educación informal en el marco de la conservación de la biodiversidad y los Servicios eco sistémicos</t>
  </si>
  <si>
    <t>3.1</t>
  </si>
  <si>
    <t>Unidad</t>
  </si>
  <si>
    <t>Valor Unitario</t>
  </si>
  <si>
    <t>Cantidad</t>
  </si>
  <si>
    <t>M2</t>
  </si>
  <si>
    <t>Actividad 3.1.1 Capacitación a informadores turisticos</t>
  </si>
  <si>
    <t xml:space="preserve">Actividad 3.1.2 Dotación a informadores turisticos </t>
  </si>
  <si>
    <t>Objetivo 1. Realizar diagnostico socio ambiental del Parque Natural Regional Volcán Azufral Chaitan</t>
  </si>
  <si>
    <t>Objetivo 2. Adecuar y señalizar senderos ecológicos, bajo criterios técnicos de planificación, diseño y operación.</t>
  </si>
  <si>
    <t>Objetivo 3. Implementar estrategias de educación ambiental articulada con los diferentes actores comunitarios participantes en los procesos liderados por el área protegida.</t>
  </si>
  <si>
    <t>1.1.</t>
  </si>
  <si>
    <t>4</t>
  </si>
  <si>
    <t>Imprevistos/30 % total del contrato</t>
  </si>
  <si>
    <t>VARIABLE</t>
  </si>
  <si>
    <t>Evaluación de las     oportunidades de      restauración de paisajes degradados</t>
  </si>
  <si>
    <r>
      <t>·</t>
    </r>
    <r>
      <rPr>
        <sz val="7"/>
        <color theme="1"/>
        <rFont val="Times New Roman"/>
        <family val="1"/>
      </rPr>
      <t xml:space="preserve">  </t>
    </r>
    <r>
      <rPr>
        <sz val="10"/>
        <color theme="1"/>
        <rFont val="Arial"/>
        <family val="2"/>
      </rPr>
      <t>Analizar las políticas, leyes y reglamentaciones promulgadas por diferentes sectores. ¿Son adecuadas? ¿Son complementarias o contradictorias?</t>
    </r>
  </si>
  <si>
    <t>Entorno normativo propicio</t>
  </si>
  <si>
    <t xml:space="preserve">• Decidir cuáles son las metodologías de evaluación más apropiadas
• Identificar las tierras degradadas y las mejores oportunidades para que los esfuerzos de restauración tengan éxito.
• Determinar los principales vectores de la degradación de los paisajes.
• Evaluar las condiciones ecológicas, la dinámica sociocultural y otros factores relacionados con la degradación.
• Hacer un balance de las intervenciones que han tenido éxito.
• Analizar y evaluar, para beneficio de los inversores, los costes y beneficios de opciones de restauración selectas y llevar a cabo una evaluación de riesgos.
</t>
  </si>
  <si>
    <r>
      <rPr>
        <sz val="10"/>
        <color theme="1"/>
        <rFont val="Calibri"/>
        <family val="2"/>
        <scheme val="minor"/>
      </rPr>
      <t>• Identificar los sectores del uso de la tierra y las partes interesadas en la restauración de paisajes degradados
• Respaldar los procesos de planificación que ya estén en marcha
• Tomar en cuenta todos los puntos de entrada posibles, dado que la restauración constituye un paquete de medidas eficaces y beneficiosas (en materia de biodiversidad, seguridad alimentaria, adaptación y mitigación climáticas, etc.)
• Aprovechar la influencia de las alianzas existentes.</t>
    </r>
    <r>
      <rPr>
        <sz val="10"/>
        <color theme="1"/>
        <rFont val="Symbol"/>
        <family val="1"/>
        <charset val="2"/>
      </rPr>
      <t xml:space="preserve">
</t>
    </r>
  </si>
  <si>
    <t xml:space="preserve">Marco institucional
</t>
  </si>
  <si>
    <t xml:space="preserve">• Evaluar las cuestiones relacionadas con la tenencia de la tierra y garantizar una tenencia segura, especialmente en beneficio y de las partes interesadas locales, como factor clave de las inversiones en restauración. Determinar qué barreras que impiden la participación de los individuos.
• Analizar los procesos de toma de decisiones.
• Facilitar la participación de todos los grupos de interesados.
</t>
  </si>
  <si>
    <t xml:space="preserve">Cuestiones relacionadas con
la gobernanza
</t>
  </si>
  <si>
    <t xml:space="preserve">• Determinar las necesidades de desarrollo de capacidades a nivel individual y de organizaciones, y proponer estrategias de formación.
• Diseñar programas de desarrollo de capacidades que permitan a los interesados realizar labores de planificación, implementación y evaluación de intervenciones de
restauración.
</t>
  </si>
  <si>
    <t>Desarrollo de capacidades y extensión</t>
  </si>
  <si>
    <t xml:space="preserve">• Estimar la cuantía de los recursos disponibles por medio de programas y proyectos nacionales y subnacionales.
• Integrar las actividades de restauración en los presupuestos y fondos públicos de inversión.
• Idear sistemas para el control de los gastos de restauración y mecanismos de recolección de datos sobre costes y beneficios.
• Crear un procedimiento coordinado para informar y sensibilizar a potenciales donantes y apoyar propuestas de nuevos proyectos.
• Movilizar fuentes de financiación innovadoras por medio de mecanismos como los fondos climáticos o el pago por servicios medioambientales, y elaborar paquetes que incluyan beneficios de naturaleza económica y no económica.
• Diseñar, adaptar y aplicar mecanismos de financiación nacionales y locales para la restauración, promoviendo en particular la creación de instrumentos financieros a nivel local.
• Utilizar estos instrumentos financieros para aplicar planes de incentivos públicos (p. ej., pagos por servicios ecosistémicos), y complementar estos planes con inversiones en cadenas de valor sostenibles, con el fin de asegurar una estrategia
de financiación autosostenible de larga duración.
</t>
  </si>
  <si>
    <t>Movilización de recursos</t>
  </si>
  <si>
    <t>VARIABLES O FACtORES QUE ES NECESARIO TENER EN CUENTA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</si>
</sst>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_-* #,##0_-;\-* #,##0_-;_-* &quot;-&quot;??_-;_-@_-"/>
    <numFmt numFmtId="166" formatCode="_-&quot;$&quot;\ * #,##0_-;\-&quot;$&quot;\ * #,##0_-;_-&quot;$&quot;\ * &quot;-&quot;??_-;_-@_-"/>
    <numFmt numFmtId="167" formatCode="&quot;$&quot;#,##0.00_);[Red]\(&quot;$&quot;#,##0.00\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2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Symbol"/>
      <family val="1"/>
      <charset val="2"/>
    </font>
    <font>
      <sz val="7"/>
      <color theme="1"/>
      <name val="Times New Roman"/>
      <family val="1"/>
    </font>
    <font>
      <sz val="10.5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CC66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6" fillId="0" borderId="0"/>
  </cellStyleXfs>
  <cellXfs count="79">
    <xf numFmtId="0" fontId="0" fillId="0" borderId="0" xfId="0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49" fontId="0" fillId="0" borderId="0" xfId="0" applyNumberFormat="1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0" borderId="0" xfId="0" applyFont="1" applyAlignment="1">
      <alignment horizontal="center" vertical="center"/>
    </xf>
    <xf numFmtId="0" fontId="3" fillId="0" borderId="0" xfId="0" applyFont="1" applyFill="1" applyAlignment="1">
      <alignment vertical="center"/>
    </xf>
    <xf numFmtId="49" fontId="11" fillId="7" borderId="1" xfId="0" applyNumberFormat="1" applyFont="1" applyFill="1" applyBorder="1" applyAlignment="1">
      <alignment vertical="center" wrapText="1"/>
    </xf>
    <xf numFmtId="166" fontId="0" fillId="0" borderId="1" xfId="2" applyNumberFormat="1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12" fillId="7" borderId="1" xfId="0" applyFont="1" applyFill="1" applyBorder="1" applyAlignment="1">
      <alignment horizontal="left" vertical="center" indent="3"/>
    </xf>
    <xf numFmtId="49" fontId="0" fillId="3" borderId="1" xfId="0" applyNumberFormat="1" applyFont="1" applyFill="1" applyBorder="1" applyAlignment="1">
      <alignment vertical="center"/>
    </xf>
    <xf numFmtId="167" fontId="3" fillId="3" borderId="1" xfId="0" applyNumberFormat="1" applyFont="1" applyFill="1" applyBorder="1" applyAlignment="1">
      <alignment horizontal="center" vertical="center" wrapText="1"/>
    </xf>
    <xf numFmtId="166" fontId="0" fillId="3" borderId="1" xfId="0" applyNumberFormat="1" applyFont="1" applyFill="1" applyBorder="1" applyAlignment="1">
      <alignment vertical="center"/>
    </xf>
    <xf numFmtId="0" fontId="0" fillId="3" borderId="1" xfId="0" applyFont="1" applyFill="1" applyBorder="1" applyAlignment="1">
      <alignment vertical="center"/>
    </xf>
    <xf numFmtId="166" fontId="0" fillId="0" borderId="0" xfId="0" applyNumberFormat="1" applyFont="1" applyFill="1" applyAlignment="1">
      <alignment vertical="center"/>
    </xf>
    <xf numFmtId="0" fontId="0" fillId="0" borderId="0" xfId="0" applyFont="1" applyAlignment="1">
      <alignment vertical="center" wrapText="1"/>
    </xf>
    <xf numFmtId="0" fontId="4" fillId="0" borderId="2" xfId="0" applyFont="1" applyBorder="1" applyAlignment="1">
      <alignment horizontal="left" vertical="center"/>
    </xf>
    <xf numFmtId="0" fontId="4" fillId="0" borderId="0" xfId="0" applyFont="1" applyBorder="1" applyAlignment="1">
      <alignment horizontal="left" vertical="center"/>
    </xf>
    <xf numFmtId="0" fontId="0" fillId="2" borderId="0" xfId="0" applyFont="1" applyFill="1" applyAlignment="1">
      <alignment horizontal="center" vertical="center"/>
    </xf>
    <xf numFmtId="0" fontId="5" fillId="3" borderId="3" xfId="0" applyFont="1" applyFill="1" applyBorder="1" applyAlignment="1">
      <alignment horizontal="center" vertical="center" wrapText="1"/>
    </xf>
    <xf numFmtId="166" fontId="3" fillId="0" borderId="1" xfId="2" applyNumberFormat="1" applyFont="1" applyFill="1" applyBorder="1" applyAlignment="1">
      <alignment vertical="center"/>
    </xf>
    <xf numFmtId="0" fontId="5" fillId="8" borderId="1" xfId="0" applyFont="1" applyFill="1" applyBorder="1" applyAlignment="1">
      <alignment horizontal="left" vertical="center" wrapText="1"/>
    </xf>
    <xf numFmtId="0" fontId="8" fillId="8" borderId="1" xfId="0" applyFont="1" applyFill="1" applyBorder="1" applyAlignment="1">
      <alignment horizontal="left" vertical="center" wrapText="1"/>
    </xf>
    <xf numFmtId="0" fontId="3" fillId="8" borderId="0" xfId="0" applyFont="1" applyFill="1" applyAlignment="1">
      <alignment vertical="center"/>
    </xf>
    <xf numFmtId="0" fontId="9" fillId="8" borderId="1" xfId="0" applyFont="1" applyFill="1" applyBorder="1" applyAlignment="1">
      <alignment horizontal="center" vertical="center" wrapText="1"/>
    </xf>
    <xf numFmtId="166" fontId="3" fillId="8" borderId="1" xfId="2" applyNumberFormat="1" applyFont="1" applyFill="1" applyBorder="1" applyAlignment="1">
      <alignment vertical="center"/>
    </xf>
    <xf numFmtId="49" fontId="10" fillId="8" borderId="1" xfId="0" applyNumberFormat="1" applyFont="1" applyFill="1" applyBorder="1" applyAlignment="1">
      <alignment vertical="center" wrapText="1"/>
    </xf>
    <xf numFmtId="0" fontId="8" fillId="8" borderId="1" xfId="0" applyFont="1" applyFill="1" applyBorder="1" applyAlignment="1">
      <alignment vertical="center" wrapText="1"/>
    </xf>
    <xf numFmtId="0" fontId="7" fillId="8" borderId="1" xfId="0" applyFont="1" applyFill="1" applyBorder="1" applyAlignment="1">
      <alignment horizontal="center" vertical="center" wrapText="1"/>
    </xf>
    <xf numFmtId="166" fontId="3" fillId="8" borderId="1" xfId="0" applyNumberFormat="1" applyFont="1" applyFill="1" applyBorder="1" applyAlignment="1">
      <alignment vertical="center"/>
    </xf>
    <xf numFmtId="0" fontId="5" fillId="9" borderId="1" xfId="0" applyFont="1" applyFill="1" applyBorder="1" applyAlignment="1">
      <alignment horizontal="left" vertical="center" wrapText="1"/>
    </xf>
    <xf numFmtId="0" fontId="13" fillId="9" borderId="1" xfId="0" applyFont="1" applyFill="1" applyBorder="1" applyAlignment="1">
      <alignment vertical="center" wrapText="1"/>
    </xf>
    <xf numFmtId="166" fontId="3" fillId="9" borderId="1" xfId="2" applyNumberFormat="1" applyFont="1" applyFill="1" applyBorder="1" applyAlignment="1">
      <alignment vertical="center"/>
    </xf>
    <xf numFmtId="0" fontId="9" fillId="9" borderId="1" xfId="0" applyFont="1" applyFill="1" applyBorder="1" applyAlignment="1">
      <alignment horizontal="center" vertical="center" wrapText="1"/>
    </xf>
    <xf numFmtId="49" fontId="10" fillId="9" borderId="1" xfId="0" applyNumberFormat="1" applyFont="1" applyFill="1" applyBorder="1" applyAlignment="1">
      <alignment vertical="center" wrapText="1"/>
    </xf>
    <xf numFmtId="0" fontId="5" fillId="9" borderId="1" xfId="0" applyFont="1" applyFill="1" applyBorder="1" applyAlignment="1">
      <alignment vertical="center" wrapText="1"/>
    </xf>
    <xf numFmtId="0" fontId="5" fillId="9" borderId="1" xfId="0" applyFont="1" applyFill="1" applyBorder="1" applyAlignment="1">
      <alignment vertical="center"/>
    </xf>
    <xf numFmtId="0" fontId="7" fillId="9" borderId="1" xfId="0" applyFont="1" applyFill="1" applyBorder="1" applyAlignment="1">
      <alignment horizontal="center" vertical="center" wrapText="1"/>
    </xf>
    <xf numFmtId="166" fontId="3" fillId="9" borderId="1" xfId="0" applyNumberFormat="1" applyFont="1" applyFill="1" applyBorder="1" applyAlignment="1">
      <alignment vertical="center"/>
    </xf>
    <xf numFmtId="9" fontId="3" fillId="9" borderId="1" xfId="3" applyFont="1" applyFill="1" applyBorder="1" applyAlignment="1">
      <alignment vertical="center"/>
    </xf>
    <xf numFmtId="49" fontId="10" fillId="2" borderId="1" xfId="0" applyNumberFormat="1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left" vertical="center" wrapText="1"/>
    </xf>
    <xf numFmtId="166" fontId="3" fillId="2" borderId="1" xfId="2" applyNumberFormat="1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 wrapText="1"/>
    </xf>
    <xf numFmtId="166" fontId="3" fillId="2" borderId="1" xfId="0" applyNumberFormat="1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12" fillId="2" borderId="1" xfId="0" applyFont="1" applyFill="1" applyBorder="1" applyAlignment="1">
      <alignment vertical="center" wrapText="1"/>
    </xf>
    <xf numFmtId="49" fontId="11" fillId="2" borderId="1" xfId="0" applyNumberFormat="1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left" vertical="center" wrapText="1"/>
    </xf>
    <xf numFmtId="166" fontId="0" fillId="2" borderId="1" xfId="2" applyNumberFormat="1" applyFont="1" applyFill="1" applyBorder="1" applyAlignment="1">
      <alignment vertical="center"/>
    </xf>
    <xf numFmtId="0" fontId="5" fillId="7" borderId="1" xfId="0" applyFont="1" applyFill="1" applyBorder="1" applyAlignment="1">
      <alignment horizontal="left" vertical="center" indent="3"/>
    </xf>
    <xf numFmtId="0" fontId="0" fillId="0" borderId="0" xfId="0" applyFont="1" applyAlignment="1">
      <alignment horizontal="center" vertical="center" wrapText="1"/>
    </xf>
    <xf numFmtId="0" fontId="18" fillId="0" borderId="1" xfId="0" applyFont="1" applyBorder="1" applyAlignment="1">
      <alignment vertical="center" wrapText="1"/>
    </xf>
    <xf numFmtId="0" fontId="0" fillId="0" borderId="1" xfId="0" applyFont="1" applyBorder="1" applyAlignment="1">
      <alignment horizontal="center" vertical="top" wrapText="1"/>
    </xf>
    <xf numFmtId="0" fontId="18" fillId="0" borderId="1" xfId="0" applyFont="1" applyBorder="1" applyAlignment="1">
      <alignment horizontal="left" vertical="center" wrapText="1" indent="2"/>
    </xf>
    <xf numFmtId="0" fontId="21" fillId="0" borderId="1" xfId="0" applyFont="1" applyBorder="1" applyAlignment="1">
      <alignment vertical="center" wrapText="1"/>
    </xf>
    <xf numFmtId="0" fontId="18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left" vertical="center" wrapText="1"/>
    </xf>
    <xf numFmtId="0" fontId="20" fillId="3" borderId="1" xfId="0" applyFont="1" applyFill="1" applyBorder="1" applyAlignment="1">
      <alignment horizontal="left" vertical="center" wrapText="1" indent="1"/>
    </xf>
    <xf numFmtId="0" fontId="20" fillId="3" borderId="1" xfId="0" applyFont="1" applyFill="1" applyBorder="1" applyAlignment="1">
      <alignment horizontal="left" vertical="center" wrapText="1" indent="5"/>
    </xf>
    <xf numFmtId="0" fontId="23" fillId="0" borderId="1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165" fontId="2" fillId="5" borderId="3" xfId="1" applyNumberFormat="1" applyFont="1" applyFill="1" applyBorder="1" applyAlignment="1">
      <alignment horizontal="center" vertical="center" wrapText="1"/>
    </xf>
    <xf numFmtId="165" fontId="2" fillId="5" borderId="4" xfId="1" applyNumberFormat="1" applyFont="1" applyFill="1" applyBorder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7" fillId="6" borderId="4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4" borderId="4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/>
    </xf>
    <xf numFmtId="0" fontId="0" fillId="0" borderId="0" xfId="0" applyFont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</cellXfs>
  <cellStyles count="5">
    <cellStyle name="Millares" xfId="1" builtinId="3"/>
    <cellStyle name="Moneda" xfId="2" builtinId="4"/>
    <cellStyle name="Normal" xfId="0" builtinId="0"/>
    <cellStyle name="Normal 2" xfId="4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23"/>
  <sheetViews>
    <sheetView tabSelected="1" topLeftCell="A11" workbookViewId="0">
      <selection activeCell="F23" sqref="F23"/>
    </sheetView>
  </sheetViews>
  <sheetFormatPr baseColWidth="10" defaultColWidth="9.140625" defaultRowHeight="15" x14ac:dyDescent="0.25"/>
  <cols>
    <col min="1" max="1" width="8.7109375" style="3" customWidth="1"/>
    <col min="2" max="2" width="80" style="16" customWidth="1"/>
    <col min="3" max="5" width="18.85546875" style="16" customWidth="1"/>
    <col min="6" max="6" width="23.42578125" style="1" bestFit="1" customWidth="1"/>
    <col min="7" max="7" width="13.28515625" style="1" customWidth="1"/>
    <col min="8" max="8" width="12.140625" style="1" bestFit="1" customWidth="1"/>
    <col min="9" max="9" width="27.85546875" style="1" bestFit="1" customWidth="1"/>
    <col min="10" max="10" width="10.28515625" style="1" bestFit="1" customWidth="1"/>
    <col min="11" max="11" width="12.140625" style="1" bestFit="1" customWidth="1"/>
    <col min="12" max="12" width="22.5703125" style="1" bestFit="1" customWidth="1"/>
    <col min="13" max="13" width="10.28515625" style="1" bestFit="1" customWidth="1"/>
    <col min="14" max="14" width="12.140625" style="1" bestFit="1" customWidth="1"/>
    <col min="15" max="15" width="22" style="1" bestFit="1" customWidth="1"/>
    <col min="16" max="16" width="10.28515625" style="1" bestFit="1" customWidth="1"/>
    <col min="17" max="17" width="12.140625" style="1" bestFit="1" customWidth="1"/>
    <col min="18" max="18" width="20.28515625" style="1" bestFit="1" customWidth="1"/>
    <col min="19" max="19" width="10.28515625" style="1" bestFit="1" customWidth="1"/>
    <col min="20" max="20" width="12.140625" style="1" bestFit="1" customWidth="1"/>
    <col min="21" max="21" width="17.28515625" style="2" customWidth="1"/>
    <col min="22" max="16384" width="9.140625" style="2"/>
  </cols>
  <sheetData>
    <row r="1" spans="1:21" ht="31.5" customHeight="1" x14ac:dyDescent="0.25">
      <c r="A1" s="74" t="s">
        <v>16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4"/>
      <c r="P1" s="74"/>
      <c r="Q1" s="74"/>
      <c r="R1" s="74"/>
      <c r="S1" s="74"/>
      <c r="T1" s="74"/>
      <c r="U1" s="74"/>
    </row>
    <row r="2" spans="1:21" ht="31.5" customHeight="1" x14ac:dyDescent="0.25">
      <c r="A2" s="63" t="s">
        <v>17</v>
      </c>
      <c r="B2" s="64"/>
      <c r="C2" s="64"/>
      <c r="D2" s="64"/>
      <c r="E2" s="64"/>
      <c r="F2" s="64"/>
      <c r="G2" s="64"/>
      <c r="H2" s="64"/>
      <c r="I2" s="64"/>
      <c r="J2" s="64"/>
      <c r="K2" s="65"/>
      <c r="L2" s="17"/>
      <c r="M2" s="17"/>
      <c r="N2" s="17"/>
      <c r="O2" s="17"/>
      <c r="P2" s="17"/>
      <c r="Q2" s="17"/>
      <c r="R2" s="17"/>
      <c r="S2" s="17"/>
      <c r="T2" s="17"/>
      <c r="U2" s="18"/>
    </row>
    <row r="3" spans="1:21" ht="18.75" x14ac:dyDescent="0.25">
      <c r="A3" s="74" t="s">
        <v>0</v>
      </c>
      <c r="B3" s="74"/>
      <c r="C3" s="74"/>
      <c r="D3" s="74"/>
      <c r="E3" s="74"/>
      <c r="F3" s="74"/>
      <c r="G3" s="74"/>
      <c r="H3" s="74"/>
      <c r="I3" s="74"/>
      <c r="J3" s="74"/>
      <c r="K3" s="74"/>
      <c r="L3" s="74"/>
      <c r="M3" s="74"/>
      <c r="N3" s="74"/>
      <c r="O3" s="74"/>
      <c r="P3" s="74"/>
      <c r="Q3" s="74"/>
      <c r="R3" s="74"/>
      <c r="S3" s="74"/>
      <c r="T3" s="74"/>
    </row>
    <row r="4" spans="1:21" x14ac:dyDescent="0.25">
      <c r="B4" s="4"/>
      <c r="C4" s="4"/>
      <c r="D4" s="4"/>
      <c r="E4" s="4"/>
      <c r="I4" s="75"/>
      <c r="J4" s="75"/>
      <c r="K4" s="75"/>
      <c r="L4" s="75"/>
      <c r="M4" s="75"/>
      <c r="N4" s="75"/>
      <c r="O4" s="75"/>
      <c r="P4" s="75"/>
      <c r="Q4" s="75"/>
      <c r="R4" s="75"/>
      <c r="S4" s="75"/>
      <c r="T4" s="75"/>
    </row>
    <row r="5" spans="1:21" x14ac:dyDescent="0.25">
      <c r="A5" s="76" t="s">
        <v>1</v>
      </c>
      <c r="B5" s="77" t="s">
        <v>18</v>
      </c>
      <c r="C5" s="20"/>
      <c r="D5" s="20"/>
      <c r="E5" s="20"/>
      <c r="F5" s="78" t="s">
        <v>2</v>
      </c>
      <c r="G5" s="78"/>
      <c r="H5" s="78"/>
      <c r="I5" s="72" t="s">
        <v>3</v>
      </c>
      <c r="J5" s="72"/>
      <c r="K5" s="72"/>
      <c r="L5" s="72" t="s">
        <v>4</v>
      </c>
      <c r="M5" s="72"/>
      <c r="N5" s="72"/>
      <c r="O5" s="72" t="s">
        <v>5</v>
      </c>
      <c r="P5" s="72"/>
      <c r="Q5" s="72"/>
      <c r="R5" s="72" t="s">
        <v>6</v>
      </c>
      <c r="S5" s="72"/>
      <c r="T5" s="72"/>
    </row>
    <row r="6" spans="1:21" ht="38.25" customHeight="1" x14ac:dyDescent="0.25">
      <c r="A6" s="76"/>
      <c r="B6" s="77"/>
      <c r="C6" s="66" t="s">
        <v>33</v>
      </c>
      <c r="D6" s="66" t="s">
        <v>34</v>
      </c>
      <c r="E6" s="66" t="s">
        <v>35</v>
      </c>
      <c r="F6" s="68" t="s">
        <v>7</v>
      </c>
      <c r="G6" s="70" t="s">
        <v>8</v>
      </c>
      <c r="H6" s="72" t="s">
        <v>9</v>
      </c>
      <c r="I6" s="68" t="s">
        <v>7</v>
      </c>
      <c r="J6" s="70" t="s">
        <v>8</v>
      </c>
      <c r="K6" s="72" t="s">
        <v>9</v>
      </c>
      <c r="L6" s="68" t="s">
        <v>7</v>
      </c>
      <c r="M6" s="70" t="s">
        <v>8</v>
      </c>
      <c r="N6" s="72" t="s">
        <v>9</v>
      </c>
      <c r="O6" s="68" t="s">
        <v>7</v>
      </c>
      <c r="P6" s="70" t="s">
        <v>8</v>
      </c>
      <c r="Q6" s="72" t="s">
        <v>9</v>
      </c>
      <c r="R6" s="68" t="s">
        <v>7</v>
      </c>
      <c r="S6" s="70" t="s">
        <v>8</v>
      </c>
      <c r="T6" s="72" t="s">
        <v>9</v>
      </c>
    </row>
    <row r="7" spans="1:21" s="6" customFormat="1" ht="38.25" customHeight="1" x14ac:dyDescent="0.25">
      <c r="A7" s="76"/>
      <c r="B7" s="66"/>
      <c r="C7" s="67"/>
      <c r="D7" s="67"/>
      <c r="E7" s="67"/>
      <c r="F7" s="69"/>
      <c r="G7" s="71"/>
      <c r="H7" s="73"/>
      <c r="I7" s="69"/>
      <c r="J7" s="71"/>
      <c r="K7" s="73"/>
      <c r="L7" s="69"/>
      <c r="M7" s="71"/>
      <c r="N7" s="73"/>
      <c r="O7" s="69"/>
      <c r="P7" s="71"/>
      <c r="Q7" s="73"/>
      <c r="R7" s="69"/>
      <c r="S7" s="71"/>
      <c r="T7" s="73"/>
    </row>
    <row r="8" spans="1:21" s="6" customFormat="1" ht="38.25" customHeight="1" x14ac:dyDescent="0.25">
      <c r="A8" s="22">
        <v>1</v>
      </c>
      <c r="B8" s="23" t="s">
        <v>39</v>
      </c>
      <c r="C8" s="23"/>
      <c r="D8" s="23"/>
      <c r="E8" s="23"/>
      <c r="F8" s="24"/>
      <c r="G8" s="25"/>
      <c r="H8" s="25"/>
      <c r="I8" s="26"/>
      <c r="J8" s="26"/>
      <c r="K8" s="26"/>
      <c r="L8" s="26"/>
      <c r="M8" s="26"/>
      <c r="N8" s="26"/>
      <c r="O8" s="26"/>
      <c r="P8" s="26"/>
      <c r="Q8" s="26"/>
      <c r="R8" s="26"/>
      <c r="S8" s="26"/>
      <c r="T8" s="26"/>
    </row>
    <row r="9" spans="1:21" s="6" customFormat="1" ht="38.25" customHeight="1" x14ac:dyDescent="0.25">
      <c r="A9" s="31" t="s">
        <v>42</v>
      </c>
      <c r="B9" s="32" t="s">
        <v>22</v>
      </c>
      <c r="C9" s="32"/>
      <c r="D9" s="32"/>
      <c r="E9" s="32"/>
      <c r="F9" s="33">
        <v>15000000</v>
      </c>
      <c r="G9" s="34"/>
      <c r="H9" s="34"/>
      <c r="I9" s="33">
        <f>F9</f>
        <v>15000000</v>
      </c>
      <c r="J9" s="33"/>
      <c r="K9" s="40">
        <v>0.5</v>
      </c>
      <c r="L9" s="33"/>
      <c r="M9" s="33"/>
      <c r="N9" s="40">
        <v>0.5</v>
      </c>
      <c r="O9" s="33"/>
      <c r="P9" s="33"/>
      <c r="Q9" s="33"/>
      <c r="R9" s="33"/>
      <c r="S9" s="33"/>
      <c r="T9" s="33"/>
    </row>
    <row r="10" spans="1:21" s="46" customFormat="1" ht="36" customHeight="1" x14ac:dyDescent="0.25">
      <c r="A10" s="41" t="s">
        <v>10</v>
      </c>
      <c r="B10" s="42" t="s">
        <v>23</v>
      </c>
      <c r="C10" s="42"/>
      <c r="D10" s="42"/>
      <c r="E10" s="42"/>
      <c r="F10" s="43"/>
      <c r="G10" s="44"/>
      <c r="H10" s="44"/>
      <c r="I10" s="45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</row>
    <row r="11" spans="1:21" s="46" customFormat="1" ht="45" x14ac:dyDescent="0.25">
      <c r="A11" s="41" t="s">
        <v>10</v>
      </c>
      <c r="B11" s="47" t="s">
        <v>21</v>
      </c>
      <c r="C11" s="47"/>
      <c r="D11" s="47"/>
      <c r="E11" s="47"/>
      <c r="F11" s="43"/>
      <c r="G11" s="44"/>
      <c r="H11" s="44"/>
      <c r="I11" s="45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</row>
    <row r="12" spans="1:21" s="6" customFormat="1" ht="31.5" x14ac:dyDescent="0.25">
      <c r="A12" s="27" t="s">
        <v>19</v>
      </c>
      <c r="B12" s="28" t="s">
        <v>40</v>
      </c>
      <c r="C12" s="28"/>
      <c r="D12" s="28"/>
      <c r="E12" s="28"/>
      <c r="F12" s="26"/>
      <c r="G12" s="29"/>
      <c r="H12" s="29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</row>
    <row r="13" spans="1:21" s="6" customFormat="1" ht="45" x14ac:dyDescent="0.25">
      <c r="A13" s="35" t="s">
        <v>20</v>
      </c>
      <c r="B13" s="36" t="s">
        <v>24</v>
      </c>
      <c r="C13" s="37"/>
      <c r="D13" s="37"/>
      <c r="E13" s="37"/>
      <c r="F13" s="33">
        <f>SUM(F14:F17)</f>
        <v>498680000</v>
      </c>
      <c r="G13" s="38"/>
      <c r="H13" s="38"/>
      <c r="I13" s="39"/>
      <c r="J13" s="39"/>
      <c r="K13" s="40">
        <v>0.5</v>
      </c>
      <c r="L13" s="39"/>
      <c r="M13" s="39"/>
      <c r="N13" s="40">
        <v>0.5</v>
      </c>
      <c r="O13" s="39"/>
      <c r="P13" s="39"/>
      <c r="Q13" s="40">
        <v>0.3</v>
      </c>
      <c r="R13" s="39"/>
      <c r="S13" s="39"/>
      <c r="T13" s="40">
        <v>0.1</v>
      </c>
    </row>
    <row r="14" spans="1:21" s="46" customFormat="1" ht="21" customHeight="1" x14ac:dyDescent="0.25">
      <c r="A14" s="48" t="s">
        <v>11</v>
      </c>
      <c r="B14" s="49" t="s">
        <v>25</v>
      </c>
      <c r="C14" s="49" t="s">
        <v>36</v>
      </c>
      <c r="D14" s="49"/>
      <c r="E14" s="49"/>
      <c r="F14" s="50">
        <v>486600000</v>
      </c>
      <c r="G14" s="44"/>
      <c r="H14" s="44"/>
      <c r="I14" s="50"/>
      <c r="J14" s="44"/>
      <c r="K14" s="44"/>
      <c r="L14" s="50"/>
      <c r="M14" s="44"/>
      <c r="N14" s="44"/>
      <c r="O14" s="50"/>
      <c r="P14" s="44"/>
      <c r="Q14" s="44"/>
      <c r="R14" s="50"/>
      <c r="S14" s="44"/>
      <c r="T14" s="44"/>
    </row>
    <row r="15" spans="1:21" s="46" customFormat="1" ht="17.25" customHeight="1" x14ac:dyDescent="0.25">
      <c r="A15" s="48" t="s">
        <v>12</v>
      </c>
      <c r="B15" s="49" t="s">
        <v>26</v>
      </c>
      <c r="C15" s="49" t="s">
        <v>33</v>
      </c>
      <c r="D15" s="49">
        <v>320000</v>
      </c>
      <c r="E15" s="49">
        <v>20</v>
      </c>
      <c r="F15" s="50">
        <f>D15*E15</f>
        <v>6400000</v>
      </c>
      <c r="G15" s="44"/>
      <c r="H15" s="44"/>
      <c r="I15" s="50"/>
      <c r="J15" s="44"/>
      <c r="K15" s="44"/>
      <c r="L15" s="50"/>
      <c r="M15" s="44"/>
      <c r="N15" s="44"/>
      <c r="O15" s="50"/>
      <c r="P15" s="44"/>
      <c r="Q15" s="44"/>
      <c r="R15" s="50"/>
      <c r="S15" s="44"/>
      <c r="T15" s="44"/>
    </row>
    <row r="16" spans="1:21" s="46" customFormat="1" ht="21" customHeight="1" x14ac:dyDescent="0.25">
      <c r="A16" s="48" t="s">
        <v>30</v>
      </c>
      <c r="B16" s="49" t="s">
        <v>27</v>
      </c>
      <c r="C16" s="49" t="s">
        <v>36</v>
      </c>
      <c r="D16" s="49">
        <v>530000</v>
      </c>
      <c r="E16" s="49">
        <v>6</v>
      </c>
      <c r="F16" s="50">
        <f t="shared" ref="F16:F17" si="0">D16*E16</f>
        <v>3180000</v>
      </c>
      <c r="G16" s="44"/>
      <c r="H16" s="44"/>
      <c r="I16" s="50"/>
      <c r="J16" s="44"/>
      <c r="K16" s="44"/>
      <c r="L16" s="50"/>
      <c r="M16" s="44"/>
      <c r="N16" s="44"/>
      <c r="O16" s="50"/>
      <c r="P16" s="44"/>
      <c r="Q16" s="44"/>
      <c r="R16" s="50"/>
      <c r="S16" s="44"/>
      <c r="T16" s="44"/>
    </row>
    <row r="17" spans="1:21" s="46" customFormat="1" ht="21" customHeight="1" x14ac:dyDescent="0.25">
      <c r="A17" s="48" t="s">
        <v>29</v>
      </c>
      <c r="B17" s="49" t="s">
        <v>28</v>
      </c>
      <c r="C17" s="49" t="s">
        <v>33</v>
      </c>
      <c r="D17" s="49">
        <v>250000</v>
      </c>
      <c r="E17" s="49">
        <v>10</v>
      </c>
      <c r="F17" s="50">
        <f t="shared" si="0"/>
        <v>2500000</v>
      </c>
      <c r="G17" s="44"/>
      <c r="H17" s="44"/>
      <c r="I17" s="50"/>
      <c r="J17" s="44"/>
      <c r="K17" s="44"/>
      <c r="L17" s="50"/>
      <c r="M17" s="44"/>
      <c r="N17" s="44"/>
      <c r="O17" s="50"/>
      <c r="P17" s="44"/>
      <c r="Q17" s="44"/>
      <c r="R17" s="50"/>
      <c r="S17" s="44"/>
      <c r="T17" s="44"/>
    </row>
    <row r="18" spans="1:21" s="6" customFormat="1" ht="46.5" customHeight="1" x14ac:dyDescent="0.25">
      <c r="A18" s="22">
        <v>3</v>
      </c>
      <c r="B18" s="28" t="s">
        <v>41</v>
      </c>
      <c r="C18" s="28"/>
      <c r="D18" s="28"/>
      <c r="E18" s="28"/>
      <c r="F18" s="26"/>
      <c r="G18" s="25"/>
      <c r="H18" s="25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</row>
    <row r="19" spans="1:21" s="6" customFormat="1" ht="28.5" customHeight="1" x14ac:dyDescent="0.25">
      <c r="A19" s="35" t="s">
        <v>32</v>
      </c>
      <c r="B19" s="32" t="s">
        <v>31</v>
      </c>
      <c r="C19" s="32"/>
      <c r="D19" s="32"/>
      <c r="E19" s="32"/>
      <c r="F19" s="33">
        <f>SUM(F20:F21)</f>
        <v>68000000</v>
      </c>
      <c r="G19" s="38"/>
      <c r="H19" s="38"/>
      <c r="I19" s="33"/>
      <c r="J19" s="33"/>
      <c r="K19" s="40">
        <v>0.3</v>
      </c>
      <c r="L19" s="39"/>
      <c r="M19" s="39"/>
      <c r="N19" s="40">
        <v>0.3</v>
      </c>
      <c r="O19" s="39"/>
      <c r="P19" s="39"/>
      <c r="Q19" s="40">
        <v>0.3</v>
      </c>
      <c r="R19" s="39"/>
      <c r="S19" s="39"/>
      <c r="T19" s="40">
        <v>0.1</v>
      </c>
    </row>
    <row r="20" spans="1:21" s="6" customFormat="1" ht="19.5" customHeight="1" x14ac:dyDescent="0.25">
      <c r="A20" s="7" t="s">
        <v>13</v>
      </c>
      <c r="B20" s="49" t="s">
        <v>37</v>
      </c>
      <c r="C20" s="10" t="s">
        <v>33</v>
      </c>
      <c r="D20" s="10">
        <v>4000000</v>
      </c>
      <c r="E20" s="10">
        <v>12</v>
      </c>
      <c r="F20" s="8">
        <f>D20*E20</f>
        <v>48000000</v>
      </c>
      <c r="G20" s="9"/>
      <c r="H20" s="9"/>
      <c r="I20" s="8"/>
      <c r="J20" s="9"/>
      <c r="K20" s="9"/>
      <c r="L20" s="8"/>
      <c r="M20" s="9"/>
      <c r="N20" s="9"/>
      <c r="O20" s="8"/>
      <c r="P20" s="9"/>
      <c r="Q20" s="9"/>
      <c r="R20" s="8"/>
      <c r="S20" s="9"/>
      <c r="T20" s="9"/>
    </row>
    <row r="21" spans="1:21" s="6" customFormat="1" ht="15.75" customHeight="1" x14ac:dyDescent="0.25">
      <c r="A21" s="7" t="s">
        <v>14</v>
      </c>
      <c r="B21" s="49" t="s">
        <v>38</v>
      </c>
      <c r="C21" s="10" t="s">
        <v>33</v>
      </c>
      <c r="D21" s="10">
        <v>1000000</v>
      </c>
      <c r="E21" s="10">
        <v>20</v>
      </c>
      <c r="F21" s="8">
        <f>D21*E21</f>
        <v>20000000</v>
      </c>
      <c r="G21" s="9"/>
      <c r="H21" s="9"/>
      <c r="I21" s="8"/>
      <c r="J21" s="9"/>
      <c r="K21" s="9"/>
      <c r="L21" s="8"/>
      <c r="M21" s="9"/>
      <c r="N21" s="9"/>
      <c r="O21" s="8"/>
      <c r="P21" s="9"/>
      <c r="Q21" s="9"/>
      <c r="R21" s="8"/>
      <c r="S21" s="9"/>
      <c r="T21" s="9"/>
    </row>
    <row r="22" spans="1:21" s="6" customFormat="1" ht="15.75" customHeight="1" x14ac:dyDescent="0.25">
      <c r="A22" s="7" t="s">
        <v>43</v>
      </c>
      <c r="B22" s="51" t="s">
        <v>44</v>
      </c>
      <c r="C22" s="10"/>
      <c r="D22" s="10"/>
      <c r="E22" s="10"/>
      <c r="F22" s="21">
        <v>145980000</v>
      </c>
      <c r="G22" s="9"/>
      <c r="H22" s="9"/>
      <c r="I22" s="8"/>
      <c r="J22" s="9"/>
      <c r="K22" s="9"/>
      <c r="L22" s="8"/>
      <c r="M22" s="9"/>
      <c r="N22" s="9"/>
      <c r="O22" s="8"/>
      <c r="P22" s="9"/>
      <c r="Q22" s="9"/>
      <c r="R22" s="8"/>
      <c r="S22" s="9"/>
      <c r="T22" s="9"/>
    </row>
    <row r="23" spans="1:21" x14ac:dyDescent="0.25">
      <c r="A23" s="11"/>
      <c r="B23" s="12" t="s">
        <v>15</v>
      </c>
      <c r="C23" s="12"/>
      <c r="D23" s="12"/>
      <c r="E23" s="12"/>
      <c r="F23" s="13">
        <f>F19+F13+F9+F22</f>
        <v>727660000</v>
      </c>
      <c r="G23" s="14"/>
      <c r="H23" s="14"/>
      <c r="I23" s="13" t="e">
        <f>SUM(I8+I18+#REF!)</f>
        <v>#REF!</v>
      </c>
      <c r="J23" s="13"/>
      <c r="K23" s="13"/>
      <c r="L23" s="13" t="e">
        <f>SUM(L8+L18+#REF!)</f>
        <v>#REF!</v>
      </c>
      <c r="M23" s="13"/>
      <c r="N23" s="13"/>
      <c r="O23" s="13" t="e">
        <f>SUM(O8+O18+#REF!)</f>
        <v>#REF!</v>
      </c>
      <c r="P23" s="13"/>
      <c r="Q23" s="13"/>
      <c r="R23" s="13" t="e">
        <f>SUM(R8+R18+#REF!)</f>
        <v>#REF!</v>
      </c>
      <c r="S23" s="13"/>
      <c r="T23" s="13"/>
      <c r="U23" s="15" t="e">
        <f>#REF!+#REF!+#REF!+#REF!+R23+O23+L23+I23</f>
        <v>#REF!</v>
      </c>
    </row>
  </sheetData>
  <mergeCells count="29">
    <mergeCell ref="A1:U1"/>
    <mergeCell ref="A3:T3"/>
    <mergeCell ref="I4:T4"/>
    <mergeCell ref="A5:A7"/>
    <mergeCell ref="B5:B7"/>
    <mergeCell ref="F5:H5"/>
    <mergeCell ref="I5:K5"/>
    <mergeCell ref="L5:N5"/>
    <mergeCell ref="O5:Q5"/>
    <mergeCell ref="R5:T5"/>
    <mergeCell ref="S6:S7"/>
    <mergeCell ref="T6:T7"/>
    <mergeCell ref="L6:L7"/>
    <mergeCell ref="M6:M7"/>
    <mergeCell ref="N6:N7"/>
    <mergeCell ref="O6:O7"/>
    <mergeCell ref="P6:P7"/>
    <mergeCell ref="Q6:Q7"/>
    <mergeCell ref="A2:K2"/>
    <mergeCell ref="C6:C7"/>
    <mergeCell ref="D6:D7"/>
    <mergeCell ref="E6:E7"/>
    <mergeCell ref="R6:R7"/>
    <mergeCell ref="F6:F7"/>
    <mergeCell ref="G6:G7"/>
    <mergeCell ref="H6:H7"/>
    <mergeCell ref="I6:I7"/>
    <mergeCell ref="J6:J7"/>
    <mergeCell ref="K6:K7"/>
  </mergeCells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zoomScale="82" zoomScaleNormal="82" workbookViewId="0">
      <selection activeCell="B7" sqref="B7"/>
    </sheetView>
  </sheetViews>
  <sheetFormatPr baseColWidth="10" defaultColWidth="11.42578125" defaultRowHeight="15" x14ac:dyDescent="0.25"/>
  <cols>
    <col min="1" max="1" width="26.140625" style="52" customWidth="1"/>
    <col min="2" max="2" width="42.28515625" style="52" customWidth="1"/>
    <col min="3" max="5" width="11.42578125" style="52"/>
    <col min="6" max="6" width="11.42578125" style="5"/>
    <col min="7" max="16384" width="11.42578125" style="19"/>
  </cols>
  <sheetData>
    <row r="1" spans="1:2" ht="25.5" x14ac:dyDescent="0.25">
      <c r="A1" s="60" t="s">
        <v>45</v>
      </c>
      <c r="B1" s="61" t="s">
        <v>58</v>
      </c>
    </row>
    <row r="2" spans="1:2" ht="255" x14ac:dyDescent="0.25">
      <c r="A2" s="53" t="s">
        <v>46</v>
      </c>
      <c r="B2" s="54" t="s">
        <v>49</v>
      </c>
    </row>
    <row r="3" spans="1:2" ht="60.75" customHeight="1" x14ac:dyDescent="0.25">
      <c r="A3" s="55" t="s">
        <v>48</v>
      </c>
      <c r="B3" s="56" t="s">
        <v>47</v>
      </c>
    </row>
    <row r="4" spans="1:2" ht="172.5" customHeight="1" x14ac:dyDescent="0.25">
      <c r="A4" s="57" t="s">
        <v>51</v>
      </c>
      <c r="B4" s="56" t="s">
        <v>50</v>
      </c>
    </row>
    <row r="5" spans="1:2" ht="180" x14ac:dyDescent="0.25">
      <c r="A5" s="62" t="s">
        <v>53</v>
      </c>
      <c r="B5" s="58" t="s">
        <v>52</v>
      </c>
    </row>
    <row r="6" spans="1:2" ht="165" x14ac:dyDescent="0.25">
      <c r="A6" s="57" t="s">
        <v>55</v>
      </c>
      <c r="B6" s="58" t="s">
        <v>54</v>
      </c>
    </row>
    <row r="7" spans="1:2" ht="409.5" x14ac:dyDescent="0.25">
      <c r="A7" s="59" t="s">
        <v>57</v>
      </c>
      <c r="B7" s="58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Presupuesto</vt:lpstr>
      <vt:lpstr>Analisis de Riesgo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GABRIELA</dc:creator>
  <cp:lastModifiedBy>1</cp:lastModifiedBy>
  <dcterms:created xsi:type="dcterms:W3CDTF">2021-03-22T21:32:34Z</dcterms:created>
  <dcterms:modified xsi:type="dcterms:W3CDTF">2021-04-19T17:13:20Z</dcterms:modified>
</cp:coreProperties>
</file>